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<sst xmlns="http://schemas.openxmlformats.org/spreadsheetml/2006/main" count="277" uniqueCount="154">
  <si>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</si>
  <si>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</si>
  <si>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</si>
  <si>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</si>
  <si>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</si>
  <si>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</si>
  <si>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</si>
  <si>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</si>
  <si>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</si>
  <si>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</si>
  <si>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</si>
  <si>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</si>
  <si>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</si>
  <si>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</si>
  <si>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</si>
  <si>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</si>
  <si>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</si>
  <si>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</si>
  <si>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</si>
  <si>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</si>
  <si>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</si>
  <si>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</si>
  <si>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</si>
  <si>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</si>
  <si>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</si>
  <si>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</si>
  <si>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</si>
  <si>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</si>
  <si>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</si>
  <si>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</si>
  <si>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</si>
  <si>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</si>
  <si>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</si>
  <si>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</si>
  <si>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</si>
  <si>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</si>
  <si>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</si>
  <si>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</si>
  <si>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</si>
  <si>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</si>
  <si>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</si>
  <si>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</si>
  <si>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</si>
  <si>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</si>
  <si>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</si>
  <si>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</si>
  <si>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</si>
  <si>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</si>
  <si>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</si>
  <si>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</si>
  <si>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</si>
  <si>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</si>
  <si>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</si>
  <si>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</si>
  <si>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</si>
  <si>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</si>
  <si>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</si>
  <si>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</si>
  <si>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</si>
  <si>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</si>
  <si>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</si>
  <si>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</si>
  <si>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</si>
  <si>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</si>
  <si>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</si>
  <si>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</si>
  <si>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</si>
  <si>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</si>
  <si>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</si>
  <si>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</si>
  <si>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</si>
  <si>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</si>
  <si>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</si>
  <si>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</si>
  <si>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</si>
  <si>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</si>
  <si>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</si>
  <si>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</si>
  <si>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</si>
  <si>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</si>
  <si>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</si>
  <si>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</si>
  <si>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</si>
  <si>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</si>
  <si>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</si>
  <si>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</si>
  <si>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</si>
  <si>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</si>
  <si>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</si>
  <si>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</si>
  <si>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</si>
  <si>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</si>
  <si>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</si>
  <si>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</si>
  <si>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</si>
  <si>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</si>
  <si>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</si>
  <si>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</si>
  <si>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</si>
  <si>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</si>
  <si>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</si>
  <si>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Глава сельского поселения  ____________</t>
  </si>
  <si>
    <t>Иные выплаты текущего характера физическим лицам</t>
  </si>
  <si>
    <t>650 0111 4120000690 870 296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</si>
  <si>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</si>
  <si>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</si>
  <si>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</si>
  <si>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</si>
  <si>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</si>
  <si>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</si>
  <si>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</si>
  <si>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</si>
  <si>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</si>
  <si>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</si>
  <si>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</si>
  <si>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</si>
  <si>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</si>
  <si>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650 0314 3300082300 244 226</t>
  </si>
  <si>
    <t>650 0314 3300082300 244 227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</si>
  <si>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</si>
  <si>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</si>
  <si>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</si>
  <si>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</si>
  <si>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</si>
  <si>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650 0605 4120084290 121 211</t>
  </si>
  <si>
    <t>650 0605 4120084290 129 213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</si>
  <si>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</si>
  <si>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</si>
  <si>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</si>
  <si>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</si>
  <si>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</si>
  <si>
    <t>Дизер А.А.</t>
  </si>
  <si>
    <t>650 0102 3710102030 121 211</t>
  </si>
  <si>
    <t>650 0102 3710102030 129 213</t>
  </si>
  <si>
    <t>650 0104 3710102040 121 211</t>
  </si>
  <si>
    <t>650 0104 3710102040 129 213</t>
  </si>
  <si>
    <t>650 0113 3710302400 244 221</t>
  </si>
  <si>
    <t>650 0113 3710302400 244 226</t>
  </si>
  <si>
    <t>650 0203 3710151180 121 211</t>
  </si>
  <si>
    <t>650 0203 3710151180 129 213</t>
  </si>
  <si>
    <t>650 0304 3710159300 121 211</t>
  </si>
  <si>
    <t>650 0304 3710159300 129 213</t>
  </si>
  <si>
    <t>650 0310 3500089134 244 226</t>
  </si>
  <si>
    <t>650 0310 3500089155 244 226</t>
  </si>
  <si>
    <t>650 0409 3810120641 244 225</t>
  </si>
  <si>
    <t>650 0410 3710102040 244 221</t>
  </si>
  <si>
    <t>650 0410 3710102040 244 226</t>
  </si>
  <si>
    <t>650 0503 3600020811 244 225</t>
  </si>
  <si>
    <t>650 0503 3600020811 247 223</t>
  </si>
  <si>
    <t>650 1102 4120020639 247 223</t>
  </si>
  <si>
    <t>650 1403 3100189020 540 251</t>
  </si>
  <si>
    <t>"01 " апреля 2021  г.</t>
  </si>
  <si>
    <t>на  1 апреля 2021 г.</t>
  </si>
  <si>
    <t>01.04.2021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</si>
</sst>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192" fontId="10" fillId="0" borderId="55" xfId="0" applyNumberFormat="1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92" fontId="12" fillId="0" borderId="48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"/>
    </row>
    <row r="2" spans="1:10" ht="16.5" customHeight="1">
      <c r="A2" s="127"/>
      <c r="B2" s="127"/>
      <c r="C2" s="127"/>
      <c r="D2" s="127"/>
      <c r="E2" s="127"/>
      <c r="F2" s="127"/>
      <c r="G2" s="127"/>
      <c r="H2" s="127"/>
      <c r="J2" t="s">
        <v>97</v>
      </c>
    </row>
    <row r="3" spans="1:9" ht="16.5" customHeight="1" thickBot="1">
      <c r="A3" s="127"/>
      <c r="B3" s="127"/>
      <c r="C3" s="127"/>
      <c r="D3" s="127"/>
      <c r="E3" s="127"/>
      <c r="F3" s="127"/>
      <c r="G3" s="127"/>
      <c r="H3" s="12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152</v>
      </c>
      <c r="E5" s="16"/>
      <c r="F5" s="16"/>
      <c r="G5" s="16"/>
      <c r="H5" s="15" t="s">
        <v>30</v>
      </c>
      <c r="I5" s="23" t="s">
        <v>153</v>
      </c>
    </row>
    <row r="6" spans="1:9" ht="39.75" customHeight="1">
      <c r="A6" s="124" t="s">
        <v>99</v>
      </c>
      <c r="B6" s="125"/>
      <c r="C6" s="125"/>
      <c r="D6" s="125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28" t="s">
        <v>87</v>
      </c>
      <c r="C7" s="128"/>
      <c r="D7" s="128"/>
      <c r="E7" s="128"/>
      <c r="F7" s="128"/>
      <c r="G7" s="128"/>
      <c r="H7" s="77" t="s">
        <v>67</v>
      </c>
      <c r="I7" s="23" t="s">
        <v>84</v>
      </c>
    </row>
    <row r="8" spans="1:9" ht="13.5" customHeight="1">
      <c r="A8" s="15" t="s">
        <v>78</v>
      </c>
      <c r="B8" s="129" t="s">
        <v>88</v>
      </c>
      <c r="C8" s="129"/>
      <c r="D8" s="129"/>
      <c r="E8" s="129"/>
      <c r="F8" s="129"/>
      <c r="G8" s="129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="98" zoomScaleSheetLayoutView="98" zoomScalePageLayoutView="0" workbookViewId="0" topLeftCell="A16">
      <selection activeCell="E41" sqref="E41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  <col min="9" max="9" width="14.875" style="0" customWidth="1"/>
  </cols>
  <sheetData>
    <row r="1" spans="1:7" ht="12.75">
      <c r="A1" s="117"/>
      <c r="B1" s="117"/>
      <c r="C1" s="117"/>
      <c r="D1" s="130" t="s">
        <v>128</v>
      </c>
      <c r="E1" s="131"/>
      <c r="F1" s="131"/>
      <c r="G1" s="131"/>
    </row>
    <row r="2" spans="1:7" ht="15" customHeight="1">
      <c r="A2" s="132" t="s">
        <v>127</v>
      </c>
      <c r="B2" s="131"/>
      <c r="C2" s="131"/>
      <c r="D2" s="131"/>
      <c r="E2" s="131"/>
      <c r="F2" s="131"/>
      <c r="G2" s="131"/>
    </row>
    <row r="3" spans="1:7" ht="12.75">
      <c r="A3" s="118"/>
      <c r="B3" s="117"/>
      <c r="C3" s="117"/>
      <c r="D3" s="117"/>
      <c r="E3" s="117"/>
      <c r="F3" s="117"/>
      <c r="G3" s="117"/>
    </row>
    <row r="4" spans="1:9" ht="39" customHeight="1">
      <c r="A4" s="135" t="s">
        <v>107</v>
      </c>
      <c r="B4" s="135" t="s">
        <v>108</v>
      </c>
      <c r="C4" s="135" t="s">
        <v>109</v>
      </c>
      <c r="D4" s="135" t="s">
        <v>110</v>
      </c>
      <c r="E4" s="133" t="s">
        <v>111</v>
      </c>
      <c r="F4" s="134"/>
      <c r="G4" s="135" t="s">
        <v>112</v>
      </c>
      <c r="I4" s="122"/>
    </row>
    <row r="5" spans="1:7" ht="39" customHeight="1">
      <c r="A5" s="136"/>
      <c r="B5" s="136"/>
      <c r="C5" s="136"/>
      <c r="D5" s="136"/>
      <c r="E5" s="121" t="s">
        <v>129</v>
      </c>
      <c r="F5" s="121" t="s">
        <v>15</v>
      </c>
      <c r="G5" s="136"/>
    </row>
    <row r="6" spans="1:7" ht="13.5" thickBot="1">
      <c r="A6" s="103" t="s">
        <v>113</v>
      </c>
      <c r="B6" s="104" t="s">
        <v>114</v>
      </c>
      <c r="C6" s="104" t="s">
        <v>115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116</v>
      </c>
      <c r="D7" s="108">
        <f>SUM(D9:D39)</f>
        <v>26415984.46</v>
      </c>
      <c r="E7" s="108">
        <f>SUM(E9:E39)</f>
        <v>7106084.330000001</v>
      </c>
      <c r="F7" s="108">
        <f>SUM(F9:F39)</f>
        <v>7106084.330000001</v>
      </c>
      <c r="G7" s="108">
        <f>SUM(G9:G39)</f>
        <v>19309900.13</v>
      </c>
    </row>
    <row r="8" spans="1:7" ht="12.75">
      <c r="A8" s="110" t="s">
        <v>8</v>
      </c>
      <c r="B8" s="111"/>
      <c r="C8" s="112"/>
      <c r="D8" s="113"/>
      <c r="E8" s="113"/>
      <c r="F8" s="120"/>
      <c r="G8" s="114"/>
    </row>
    <row r="9" spans="1:7" ht="12.75">
      <c r="A9" s="105" t="s">
        <v>90</v>
      </c>
      <c r="B9" s="106">
        <v>200</v>
      </c>
      <c r="C9" s="107" t="s">
        <v>132</v>
      </c>
      <c r="D9" s="123">
        <v>1120011.81</v>
      </c>
      <c r="E9" s="123">
        <v>275571.51</v>
      </c>
      <c r="F9" s="119">
        <f>E9</f>
        <v>275571.51</v>
      </c>
      <c r="G9" s="109">
        <f>D9-F9</f>
        <v>844440.3</v>
      </c>
    </row>
    <row r="10" spans="1:7" ht="12.75">
      <c r="A10" s="105" t="s">
        <v>91</v>
      </c>
      <c r="B10" s="106">
        <v>200</v>
      </c>
      <c r="C10" s="107" t="s">
        <v>133</v>
      </c>
      <c r="D10" s="123">
        <v>338243.56</v>
      </c>
      <c r="E10" s="123">
        <v>33824.36</v>
      </c>
      <c r="F10" s="119">
        <f aca="true" t="shared" si="0" ref="F10:F39">E10</f>
        <v>33824.36</v>
      </c>
      <c r="G10" s="109">
        <f aca="true" t="shared" si="1" ref="G10:G39">D10-F10</f>
        <v>304419.2</v>
      </c>
    </row>
    <row r="11" spans="1:7" ht="12.75">
      <c r="A11" s="105" t="s">
        <v>90</v>
      </c>
      <c r="B11" s="106">
        <v>200</v>
      </c>
      <c r="C11" s="107" t="s">
        <v>134</v>
      </c>
      <c r="D11" s="123">
        <v>6002229.6</v>
      </c>
      <c r="E11" s="123">
        <v>1755044.24</v>
      </c>
      <c r="F11" s="119">
        <f t="shared" si="0"/>
        <v>1755044.24</v>
      </c>
      <c r="G11" s="109">
        <f t="shared" si="1"/>
        <v>4247185.359999999</v>
      </c>
    </row>
    <row r="12" spans="1:7" ht="12.75">
      <c r="A12" s="105" t="s">
        <v>91</v>
      </c>
      <c r="B12" s="106">
        <v>200</v>
      </c>
      <c r="C12" s="107" t="s">
        <v>135</v>
      </c>
      <c r="D12" s="123">
        <v>1812673.34</v>
      </c>
      <c r="E12" s="123">
        <v>530673.14</v>
      </c>
      <c r="F12" s="119">
        <f t="shared" si="0"/>
        <v>530673.14</v>
      </c>
      <c r="G12" s="109">
        <f t="shared" si="1"/>
        <v>1282000.2000000002</v>
      </c>
    </row>
    <row r="13" spans="1:7" ht="12.75">
      <c r="A13" s="105" t="s">
        <v>102</v>
      </c>
      <c r="B13" s="106">
        <v>200</v>
      </c>
      <c r="C13" s="107" t="s">
        <v>103</v>
      </c>
      <c r="D13" s="123">
        <v>30000</v>
      </c>
      <c r="E13" s="123">
        <v>0</v>
      </c>
      <c r="F13" s="119">
        <f t="shared" si="0"/>
        <v>0</v>
      </c>
      <c r="G13" s="109">
        <f t="shared" si="1"/>
        <v>30000</v>
      </c>
    </row>
    <row r="14" spans="1:7" ht="12.75">
      <c r="A14" s="105" t="s">
        <v>92</v>
      </c>
      <c r="B14" s="106">
        <v>200</v>
      </c>
      <c r="C14" s="107" t="s">
        <v>136</v>
      </c>
      <c r="D14" s="123">
        <v>578.5</v>
      </c>
      <c r="E14" s="123">
        <v>578.5</v>
      </c>
      <c r="F14" s="119">
        <f t="shared" si="0"/>
        <v>578.5</v>
      </c>
      <c r="G14" s="109">
        <f t="shared" si="1"/>
        <v>0</v>
      </c>
    </row>
    <row r="15" spans="1:7" ht="12.75">
      <c r="A15" s="105" t="s">
        <v>95</v>
      </c>
      <c r="B15" s="106">
        <v>200</v>
      </c>
      <c r="C15" s="107" t="s">
        <v>137</v>
      </c>
      <c r="D15" s="123">
        <v>5000</v>
      </c>
      <c r="E15" s="123">
        <v>5000</v>
      </c>
      <c r="F15" s="119">
        <f t="shared" si="0"/>
        <v>5000</v>
      </c>
      <c r="G15" s="109">
        <f t="shared" si="1"/>
        <v>0</v>
      </c>
    </row>
    <row r="16" spans="1:7" ht="12.75">
      <c r="A16" s="105" t="s">
        <v>90</v>
      </c>
      <c r="B16" s="106">
        <v>200</v>
      </c>
      <c r="C16" s="107" t="s">
        <v>138</v>
      </c>
      <c r="D16" s="123">
        <v>188479.26</v>
      </c>
      <c r="E16" s="123">
        <v>31413.2</v>
      </c>
      <c r="F16" s="119">
        <f t="shared" si="0"/>
        <v>31413.2</v>
      </c>
      <c r="G16" s="109">
        <f t="shared" si="1"/>
        <v>157066.06</v>
      </c>
    </row>
    <row r="17" spans="1:7" ht="12.75">
      <c r="A17" s="105" t="s">
        <v>91</v>
      </c>
      <c r="B17" s="106">
        <v>200</v>
      </c>
      <c r="C17" s="107" t="s">
        <v>139</v>
      </c>
      <c r="D17" s="123">
        <v>56920.74</v>
      </c>
      <c r="E17" s="123">
        <v>9486.79</v>
      </c>
      <c r="F17" s="119">
        <f t="shared" si="0"/>
        <v>9486.79</v>
      </c>
      <c r="G17" s="109">
        <f t="shared" si="1"/>
        <v>47433.95</v>
      </c>
    </row>
    <row r="18" spans="1:7" ht="12.75">
      <c r="A18" s="105" t="s">
        <v>90</v>
      </c>
      <c r="B18" s="106">
        <v>200</v>
      </c>
      <c r="C18" s="107" t="s">
        <v>140</v>
      </c>
      <c r="D18" s="123">
        <v>12873.23</v>
      </c>
      <c r="E18" s="123">
        <v>3224.06</v>
      </c>
      <c r="F18" s="119">
        <f t="shared" si="0"/>
        <v>3224.06</v>
      </c>
      <c r="G18" s="109">
        <f t="shared" si="1"/>
        <v>9649.17</v>
      </c>
    </row>
    <row r="19" spans="1:7" ht="12.75">
      <c r="A19" s="105" t="s">
        <v>91</v>
      </c>
      <c r="B19" s="106">
        <v>200</v>
      </c>
      <c r="C19" s="107" t="s">
        <v>141</v>
      </c>
      <c r="D19" s="123">
        <v>3887.71</v>
      </c>
      <c r="E19" s="123">
        <v>973.68</v>
      </c>
      <c r="F19" s="119">
        <f t="shared" si="0"/>
        <v>973.68</v>
      </c>
      <c r="G19" s="109">
        <f t="shared" si="1"/>
        <v>2914.03</v>
      </c>
    </row>
    <row r="20" spans="1:7" ht="12.75">
      <c r="A20" s="105" t="s">
        <v>95</v>
      </c>
      <c r="B20" s="106">
        <v>200</v>
      </c>
      <c r="C20" s="107" t="s">
        <v>142</v>
      </c>
      <c r="D20" s="123">
        <v>10726</v>
      </c>
      <c r="E20" s="123">
        <v>0</v>
      </c>
      <c r="F20" s="119">
        <f t="shared" si="0"/>
        <v>0</v>
      </c>
      <c r="G20" s="109">
        <f t="shared" si="1"/>
        <v>10726</v>
      </c>
    </row>
    <row r="21" spans="1:7" ht="12.75">
      <c r="A21" s="105" t="s">
        <v>95</v>
      </c>
      <c r="B21" s="106">
        <v>200</v>
      </c>
      <c r="C21" s="107" t="s">
        <v>143</v>
      </c>
      <c r="D21" s="123">
        <v>5443.69</v>
      </c>
      <c r="E21" s="123">
        <v>0</v>
      </c>
      <c r="F21" s="119">
        <f t="shared" si="0"/>
        <v>0</v>
      </c>
      <c r="G21" s="109">
        <f t="shared" si="1"/>
        <v>5443.69</v>
      </c>
    </row>
    <row r="22" spans="1:7" ht="12.75">
      <c r="A22" s="105" t="s">
        <v>95</v>
      </c>
      <c r="B22" s="106">
        <v>200</v>
      </c>
      <c r="C22" s="107" t="s">
        <v>117</v>
      </c>
      <c r="D22" s="123">
        <v>14450</v>
      </c>
      <c r="E22" s="123">
        <v>0</v>
      </c>
      <c r="F22" s="119">
        <f t="shared" si="0"/>
        <v>0</v>
      </c>
      <c r="G22" s="109">
        <f t="shared" si="1"/>
        <v>14450</v>
      </c>
    </row>
    <row r="23" spans="1:7" ht="12.75">
      <c r="A23" s="105" t="s">
        <v>104</v>
      </c>
      <c r="B23" s="106">
        <v>200</v>
      </c>
      <c r="C23" s="107" t="s">
        <v>118</v>
      </c>
      <c r="D23" s="123">
        <v>1350</v>
      </c>
      <c r="E23" s="123">
        <v>0</v>
      </c>
      <c r="F23" s="119">
        <f t="shared" si="0"/>
        <v>0</v>
      </c>
      <c r="G23" s="109">
        <f t="shared" si="1"/>
        <v>1350</v>
      </c>
    </row>
    <row r="24" spans="1:7" ht="12.75">
      <c r="A24" s="105" t="s">
        <v>95</v>
      </c>
      <c r="B24" s="106">
        <v>200</v>
      </c>
      <c r="C24" s="107" t="s">
        <v>119</v>
      </c>
      <c r="D24" s="123">
        <v>14450</v>
      </c>
      <c r="E24" s="123">
        <v>0</v>
      </c>
      <c r="F24" s="119">
        <f t="shared" si="0"/>
        <v>0</v>
      </c>
      <c r="G24" s="109">
        <f t="shared" si="1"/>
        <v>14450</v>
      </c>
    </row>
    <row r="25" spans="1:7" ht="12.75">
      <c r="A25" s="105" t="s">
        <v>104</v>
      </c>
      <c r="B25" s="106">
        <v>200</v>
      </c>
      <c r="C25" s="107" t="s">
        <v>120</v>
      </c>
      <c r="D25" s="123">
        <v>1350</v>
      </c>
      <c r="E25" s="123">
        <v>0</v>
      </c>
      <c r="F25" s="119">
        <f t="shared" si="0"/>
        <v>0</v>
      </c>
      <c r="G25" s="109">
        <f t="shared" si="1"/>
        <v>1350</v>
      </c>
    </row>
    <row r="26" spans="1:7" ht="12.75">
      <c r="A26" s="105" t="s">
        <v>90</v>
      </c>
      <c r="B26" s="106">
        <v>200</v>
      </c>
      <c r="C26" s="107" t="s">
        <v>121</v>
      </c>
      <c r="D26" s="123">
        <v>16568.36</v>
      </c>
      <c r="E26" s="123">
        <v>0</v>
      </c>
      <c r="F26" s="119">
        <f t="shared" si="0"/>
        <v>0</v>
      </c>
      <c r="G26" s="109">
        <f t="shared" si="1"/>
        <v>16568.36</v>
      </c>
    </row>
    <row r="27" spans="1:7" ht="12.75">
      <c r="A27" s="105" t="s">
        <v>91</v>
      </c>
      <c r="B27" s="106">
        <v>200</v>
      </c>
      <c r="C27" s="107" t="s">
        <v>122</v>
      </c>
      <c r="D27" s="123">
        <v>5003.64</v>
      </c>
      <c r="E27" s="123">
        <v>0</v>
      </c>
      <c r="F27" s="119">
        <f t="shared" si="0"/>
        <v>0</v>
      </c>
      <c r="G27" s="109">
        <f t="shared" si="1"/>
        <v>5003.64</v>
      </c>
    </row>
    <row r="28" spans="1:7" ht="12.75">
      <c r="A28" s="105" t="s">
        <v>95</v>
      </c>
      <c r="B28" s="106">
        <v>200</v>
      </c>
      <c r="C28" s="107" t="s">
        <v>123</v>
      </c>
      <c r="D28" s="123">
        <v>14188.69</v>
      </c>
      <c r="E28" s="123">
        <v>0</v>
      </c>
      <c r="F28" s="119">
        <f t="shared" si="0"/>
        <v>0</v>
      </c>
      <c r="G28" s="109">
        <f t="shared" si="1"/>
        <v>14188.69</v>
      </c>
    </row>
    <row r="29" spans="1:7" ht="12.75">
      <c r="A29" s="105" t="s">
        <v>94</v>
      </c>
      <c r="B29" s="106">
        <v>200</v>
      </c>
      <c r="C29" s="107" t="s">
        <v>144</v>
      </c>
      <c r="D29" s="123">
        <v>2773315.06</v>
      </c>
      <c r="E29" s="123">
        <v>924435.54</v>
      </c>
      <c r="F29" s="119">
        <f t="shared" si="0"/>
        <v>924435.54</v>
      </c>
      <c r="G29" s="109">
        <f t="shared" si="1"/>
        <v>1848879.52</v>
      </c>
    </row>
    <row r="30" spans="1:7" ht="12.75">
      <c r="A30" s="105" t="s">
        <v>92</v>
      </c>
      <c r="B30" s="106">
        <v>200</v>
      </c>
      <c r="C30" s="107" t="s">
        <v>145</v>
      </c>
      <c r="D30" s="123">
        <v>198515.21</v>
      </c>
      <c r="E30" s="123">
        <v>64135.21</v>
      </c>
      <c r="F30" s="119">
        <f t="shared" si="0"/>
        <v>64135.21</v>
      </c>
      <c r="G30" s="109">
        <f t="shared" si="1"/>
        <v>134380</v>
      </c>
    </row>
    <row r="31" spans="1:7" ht="12.75">
      <c r="A31" s="105" t="s">
        <v>95</v>
      </c>
      <c r="B31" s="106">
        <v>200</v>
      </c>
      <c r="C31" s="107" t="s">
        <v>146</v>
      </c>
      <c r="D31" s="123">
        <v>243860.25</v>
      </c>
      <c r="E31" s="123">
        <v>45115</v>
      </c>
      <c r="F31" s="119">
        <f t="shared" si="0"/>
        <v>45115</v>
      </c>
      <c r="G31" s="109">
        <f t="shared" si="1"/>
        <v>198745.25</v>
      </c>
    </row>
    <row r="32" spans="1:7" ht="12.75">
      <c r="A32" s="105" t="s">
        <v>94</v>
      </c>
      <c r="B32" s="106">
        <v>200</v>
      </c>
      <c r="C32" s="107" t="s">
        <v>147</v>
      </c>
      <c r="D32" s="123">
        <v>454487.19</v>
      </c>
      <c r="E32" s="123">
        <v>149443.47</v>
      </c>
      <c r="F32" s="119">
        <f t="shared" si="0"/>
        <v>149443.47</v>
      </c>
      <c r="G32" s="109">
        <f t="shared" si="1"/>
        <v>305043.72</v>
      </c>
    </row>
    <row r="33" spans="1:7" ht="12.75">
      <c r="A33" s="105" t="s">
        <v>93</v>
      </c>
      <c r="B33" s="106">
        <v>200</v>
      </c>
      <c r="C33" s="107" t="s">
        <v>148</v>
      </c>
      <c r="D33" s="123">
        <v>249482.77</v>
      </c>
      <c r="E33" s="123">
        <v>69691.49</v>
      </c>
      <c r="F33" s="119">
        <f t="shared" si="0"/>
        <v>69691.49</v>
      </c>
      <c r="G33" s="109">
        <f t="shared" si="1"/>
        <v>179791.27999999997</v>
      </c>
    </row>
    <row r="34" spans="1:7" ht="12.75">
      <c r="A34" s="105" t="s">
        <v>94</v>
      </c>
      <c r="B34" s="106">
        <v>200</v>
      </c>
      <c r="C34" s="107" t="s">
        <v>98</v>
      </c>
      <c r="D34" s="123">
        <v>32628.84</v>
      </c>
      <c r="E34" s="123">
        <v>5438.14</v>
      </c>
      <c r="F34" s="119">
        <f t="shared" si="0"/>
        <v>5438.14</v>
      </c>
      <c r="G34" s="109">
        <f t="shared" si="1"/>
        <v>27190.7</v>
      </c>
    </row>
    <row r="35" spans="1:7" ht="12.75">
      <c r="A35" s="105" t="s">
        <v>90</v>
      </c>
      <c r="B35" s="106">
        <v>200</v>
      </c>
      <c r="C35" s="107" t="s">
        <v>124</v>
      </c>
      <c r="D35" s="123">
        <v>170.17</v>
      </c>
      <c r="E35" s="123">
        <v>0</v>
      </c>
      <c r="F35" s="119">
        <f t="shared" si="0"/>
        <v>0</v>
      </c>
      <c r="G35" s="109">
        <f t="shared" si="1"/>
        <v>170.17</v>
      </c>
    </row>
    <row r="36" spans="1:7" ht="12.75">
      <c r="A36" s="105" t="s">
        <v>91</v>
      </c>
      <c r="B36" s="106">
        <v>200</v>
      </c>
      <c r="C36" s="107" t="s">
        <v>125</v>
      </c>
      <c r="D36" s="123">
        <v>73.5</v>
      </c>
      <c r="E36" s="123">
        <v>0</v>
      </c>
      <c r="F36" s="119">
        <f t="shared" si="0"/>
        <v>0</v>
      </c>
      <c r="G36" s="109">
        <f t="shared" si="1"/>
        <v>73.5</v>
      </c>
    </row>
    <row r="37" spans="1:7" ht="22.5">
      <c r="A37" s="105" t="s">
        <v>105</v>
      </c>
      <c r="B37" s="106">
        <v>200</v>
      </c>
      <c r="C37" s="107" t="s">
        <v>106</v>
      </c>
      <c r="D37" s="123">
        <v>60000</v>
      </c>
      <c r="E37" s="123">
        <v>15000</v>
      </c>
      <c r="F37" s="119">
        <f t="shared" si="0"/>
        <v>15000</v>
      </c>
      <c r="G37" s="109">
        <f t="shared" si="1"/>
        <v>45000</v>
      </c>
    </row>
    <row r="38" spans="1:7" ht="12.75">
      <c r="A38" s="105" t="s">
        <v>93</v>
      </c>
      <c r="B38" s="106">
        <v>200</v>
      </c>
      <c r="C38" s="107" t="s">
        <v>149</v>
      </c>
      <c r="D38" s="123">
        <v>879.45</v>
      </c>
      <c r="E38" s="123">
        <v>0</v>
      </c>
      <c r="F38" s="119">
        <f t="shared" si="0"/>
        <v>0</v>
      </c>
      <c r="G38" s="109">
        <f t="shared" si="1"/>
        <v>879.45</v>
      </c>
    </row>
    <row r="39" spans="1:7" ht="12.75">
      <c r="A39" s="105" t="s">
        <v>96</v>
      </c>
      <c r="B39" s="106">
        <v>200</v>
      </c>
      <c r="C39" s="107" t="s">
        <v>150</v>
      </c>
      <c r="D39" s="123">
        <v>12748143.89</v>
      </c>
      <c r="E39" s="123">
        <v>3187036</v>
      </c>
      <c r="F39" s="119">
        <f t="shared" si="0"/>
        <v>3187036</v>
      </c>
      <c r="G39" s="109">
        <f t="shared" si="1"/>
        <v>9561107.89</v>
      </c>
    </row>
    <row r="40" spans="1:7" ht="12.75">
      <c r="A40" s="105" t="s">
        <v>126</v>
      </c>
      <c r="B40" s="106">
        <v>450</v>
      </c>
      <c r="C40" s="107" t="s">
        <v>116</v>
      </c>
      <c r="D40" s="115" t="s">
        <v>130</v>
      </c>
      <c r="E40" s="108">
        <f>G7</f>
        <v>19309900.13</v>
      </c>
      <c r="F40" s="119">
        <f>E40</f>
        <v>19309900.13</v>
      </c>
      <c r="G40" s="116" t="s">
        <v>116</v>
      </c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6" zoomScaleSheetLayoutView="96" zoomScalePageLayoutView="0" workbookViewId="0" topLeftCell="A17">
      <selection activeCell="D50" sqref="D5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19309900.13</v>
      </c>
      <c r="F12" s="81">
        <f>F14+F20+F24+F27</f>
        <v>0</v>
      </c>
      <c r="G12" s="81">
        <f>G14+G20+G24+G27</f>
        <v>0</v>
      </c>
      <c r="H12" s="81">
        <f>SUM(E12:G12)</f>
        <v>19309900.13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19309900.13</v>
      </c>
      <c r="F27" s="84">
        <f>SUM(F28,F42)</f>
        <v>0</v>
      </c>
      <c r="G27" s="83">
        <f>SUM(G28,G42)</f>
        <v>0</v>
      </c>
      <c r="H27" s="84">
        <f t="shared" si="1"/>
        <v>19309900.13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Лист2!E40</f>
        <v>19309900.13</v>
      </c>
      <c r="F28" s="88">
        <f>SUM(F30:F31)</f>
        <v>0</v>
      </c>
      <c r="G28" s="88" t="s">
        <v>66</v>
      </c>
      <c r="H28" s="88">
        <f t="shared" si="1"/>
        <v>19309900.13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19309900.13</v>
      </c>
      <c r="F30" s="81" t="s">
        <v>59</v>
      </c>
      <c r="G30" s="80" t="s">
        <v>59</v>
      </c>
      <c r="H30" s="81">
        <f t="shared" si="1"/>
        <v>19309900.13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101</v>
      </c>
      <c r="B47" s="47"/>
      <c r="C47" s="101" t="s">
        <v>131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151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2021-06-30T06:52:28Z</dcterms:modified>
  <cp:category/>
  <cp:version/>
  <cp:contentType/>
  <cp:contentStatus/>
</cp:coreProperties>
</file>