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хэу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<sst xmlns="http://schemas.openxmlformats.org/spreadsheetml/2006/main" count="234" uniqueCount="117">
  <si>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</si>
  <si>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</si>
  <si>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</si>
  <si>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</si>
  <si>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</si>
  <si>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</si>
  <si>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</si>
  <si>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</si>
  <si>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</si>
  <si>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</si>
  <si>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</si>
  <si>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</si>
  <si>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</si>
  <si>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</si>
  <si>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</si>
  <si>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</si>
  <si>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</si>
  <si>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</si>
  <si>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</si>
  <si>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</si>
  <si>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</si>
  <si>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</si>
  <si>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</si>
  <si>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</si>
  <si>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</si>
  <si>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</si>
  <si>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</si>
  <si>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</si>
  <si>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</si>
  <si>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</si>
  <si>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</si>
  <si>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</si>
  <si>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</si>
  <si>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</si>
  <si>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</si>
  <si>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</si>
  <si>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</si>
  <si>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</si>
  <si>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</si>
  <si>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</si>
  <si>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</si>
  <si>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</si>
  <si>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</si>
  <si>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</si>
  <si>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</si>
  <si>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</si>
  <si>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</si>
  <si>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</si>
  <si>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</si>
  <si>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</si>
  <si>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</si>
  <si>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</si>
  <si>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</si>
  <si>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</si>
  <si>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</si>
  <si>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</si>
  <si>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</si>
  <si>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</si>
  <si>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</si>
  <si>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</si>
  <si>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</si>
  <si>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</si>
  <si>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</si>
  <si>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</si>
  <si>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</si>
  <si>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</si>
  <si>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</si>
  <si>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</si>
  <si>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</si>
  <si>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</si>
  <si>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</si>
  <si>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</si>
  <si>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</si>
  <si>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</si>
  <si>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</si>
  <si>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</si>
  <si>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</si>
  <si>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</si>
  <si>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</si>
  <si>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</si>
  <si>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</si>
  <si>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</si>
  <si>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</si>
  <si>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</si>
  <si>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</si>
  <si>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</si>
  <si>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</si>
  <si>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</si>
  <si>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</si>
  <si>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</si>
  <si>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</si>
  <si>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</si>
  <si>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</si>
  <si>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</si>
  <si>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</si>
  <si>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</si>
  <si>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</si>
  <si>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</si>
  <si>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</si>
  <si>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Увеличение стоимости материальных запасов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</si>
  <si>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</si>
  <si>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</si>
  <si>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</si>
  <si>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 xml:space="preserve"> Неисполненные  назначения</t>
  </si>
  <si>
    <t>650 0113 4120000590 111 211</t>
  </si>
  <si>
    <t>650 0113 4120000590 112 212</t>
  </si>
  <si>
    <t>650 0113 4120000690 119 213</t>
  </si>
  <si>
    <t>650 0113 4120000590 244 226</t>
  </si>
  <si>
    <t>650 0113 4120000590 244 340</t>
  </si>
  <si>
    <t>МКУ "ХЭУ администрации с.п.Лямина"</t>
  </si>
  <si>
    <t>"04 " июля 2018  г.</t>
  </si>
  <si>
    <t>на  1 октября 2018 г.</t>
  </si>
  <si>
    <t>01.10.2018</t>
  </si>
  <si>
    <t>Иные расходы</t>
  </si>
  <si>
    <t>650 0113 4120000590 853 296</t>
  </si>
  <si>
    <t>Глава сельского поселения  ____________</t>
  </si>
  <si>
    <t>Ермолаев С.Н.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</si>
</sst>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shrinkToFit="1"/>
    </xf>
    <xf numFmtId="49" fontId="4" fillId="0" borderId="55" xfId="0" applyNumberFormat="1" applyFont="1" applyBorder="1" applyAlignment="1">
      <alignment horizontal="center" wrapText="1"/>
    </xf>
    <xf numFmtId="188" fontId="4" fillId="0" borderId="24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49" fontId="4" fillId="0" borderId="37" xfId="0" applyNumberFormat="1" applyFont="1" applyBorder="1" applyAlignment="1">
      <alignment horizontal="center" shrinkToFit="1"/>
    </xf>
    <xf numFmtId="188" fontId="4" fillId="0" borderId="37" xfId="0" applyNumberFormat="1" applyFont="1" applyFill="1" applyBorder="1" applyAlignment="1">
      <alignment horizontal="right" shrinkToFit="1"/>
    </xf>
    <xf numFmtId="188" fontId="4" fillId="0" borderId="37" xfId="0" applyNumberFormat="1" applyFont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32" sqref="D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9" t="s">
        <v>102</v>
      </c>
      <c r="B1" s="120"/>
      <c r="C1" s="120"/>
      <c r="D1" s="120"/>
      <c r="E1" s="120"/>
      <c r="F1" s="120"/>
      <c r="G1" s="120"/>
      <c r="H1" s="120"/>
      <c r="I1" s="12"/>
    </row>
    <row r="2" spans="1:10" ht="16.5" customHeight="1">
      <c r="A2" s="120"/>
      <c r="B2" s="120"/>
      <c r="C2" s="120"/>
      <c r="D2" s="120"/>
      <c r="E2" s="120"/>
      <c r="F2" s="120"/>
      <c r="G2" s="120"/>
      <c r="H2" s="120"/>
      <c r="J2" t="s">
        <v>100</v>
      </c>
    </row>
    <row r="3" spans="1:9" ht="16.5" customHeight="1" thickBot="1">
      <c r="A3" s="120"/>
      <c r="B3" s="120"/>
      <c r="C3" s="120"/>
      <c r="D3" s="120"/>
      <c r="E3" s="120"/>
      <c r="F3" s="120"/>
      <c r="G3" s="120"/>
      <c r="H3" s="12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111</v>
      </c>
      <c r="E5" s="16"/>
      <c r="F5" s="16"/>
      <c r="G5" s="16"/>
      <c r="H5" s="15" t="s">
        <v>31</v>
      </c>
      <c r="I5" s="23" t="s">
        <v>112</v>
      </c>
    </row>
    <row r="6" spans="1:9" ht="39.75" customHeight="1">
      <c r="A6" s="117" t="s">
        <v>101</v>
      </c>
      <c r="B6" s="118"/>
      <c r="C6" s="118"/>
      <c r="D6" s="118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1" t="s">
        <v>109</v>
      </c>
      <c r="C7" s="121"/>
      <c r="D7" s="121"/>
      <c r="E7" s="121"/>
      <c r="F7" s="121"/>
      <c r="G7" s="121"/>
      <c r="H7" s="80" t="s">
        <v>72</v>
      </c>
      <c r="I7" s="23" t="s">
        <v>90</v>
      </c>
    </row>
    <row r="8" spans="1:9" ht="13.5" customHeight="1">
      <c r="A8" s="15" t="s">
        <v>84</v>
      </c>
      <c r="B8" s="122" t="s">
        <v>93</v>
      </c>
      <c r="C8" s="122"/>
      <c r="D8" s="122"/>
      <c r="E8" s="122"/>
      <c r="F8" s="122"/>
      <c r="G8" s="122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showGridLines="0" zoomScalePageLayoutView="0" workbookViewId="0" topLeftCell="A1">
      <selection activeCell="C32" sqref="C32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9" t="s">
        <v>103</v>
      </c>
      <c r="H4" s="130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1"/>
      <c r="H5" s="132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1"/>
      <c r="H6" s="132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1"/>
      <c r="H7" s="132"/>
    </row>
    <row r="8" spans="1:8" ht="12.75">
      <c r="A8" s="9"/>
      <c r="B8" s="10"/>
      <c r="C8" s="10"/>
      <c r="D8" s="8"/>
      <c r="E8" s="39" t="s">
        <v>77</v>
      </c>
      <c r="F8" s="8"/>
      <c r="G8" s="131"/>
      <c r="H8" s="132"/>
    </row>
    <row r="9" spans="1:8" ht="12.75">
      <c r="A9" s="9"/>
      <c r="B9" s="10"/>
      <c r="C9" s="10"/>
      <c r="D9" s="8"/>
      <c r="E9" s="39"/>
      <c r="F9" s="8"/>
      <c r="G9" s="131"/>
      <c r="H9" s="132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3" t="s">
        <v>20</v>
      </c>
      <c r="H12" s="134"/>
    </row>
    <row r="13" spans="1:10" ht="15" customHeight="1">
      <c r="A13" s="51" t="s">
        <v>24</v>
      </c>
      <c r="B13" s="55" t="s">
        <v>39</v>
      </c>
      <c r="C13" s="74"/>
      <c r="D13" s="76">
        <f>SUM(D14:D20)</f>
        <v>3841289.9299999997</v>
      </c>
      <c r="E13" s="76">
        <f>SUM(E14:E20)</f>
        <v>2824229.23</v>
      </c>
      <c r="F13" s="77">
        <f>SUM(E13:E13)</f>
        <v>2824229.23</v>
      </c>
      <c r="G13" s="127">
        <f aca="true" t="shared" si="0" ref="G13:G19">D13-F13</f>
        <v>1017060.6999999997</v>
      </c>
      <c r="H13" s="128"/>
      <c r="J13" s="114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23">
        <f t="shared" si="0"/>
        <v>0</v>
      </c>
      <c r="H14" s="124"/>
      <c r="J14" s="114"/>
    </row>
    <row r="15" spans="1:10" ht="12.75">
      <c r="A15" s="113" t="s">
        <v>95</v>
      </c>
      <c r="B15" s="56"/>
      <c r="C15" s="111" t="s">
        <v>104</v>
      </c>
      <c r="D15" s="115">
        <v>2889337.42</v>
      </c>
      <c r="E15" s="115">
        <v>1947474.36</v>
      </c>
      <c r="F15" s="77">
        <f aca="true" t="shared" si="1" ref="F15:F20">E15</f>
        <v>1947474.36</v>
      </c>
      <c r="G15" s="123">
        <f t="shared" si="0"/>
        <v>941863.0599999998</v>
      </c>
      <c r="H15" s="124"/>
      <c r="J15" s="116"/>
    </row>
    <row r="16" spans="1:10" ht="12.75">
      <c r="A16" s="113" t="s">
        <v>97</v>
      </c>
      <c r="B16" s="56"/>
      <c r="C16" s="111" t="s">
        <v>105</v>
      </c>
      <c r="D16" s="115">
        <v>75000</v>
      </c>
      <c r="E16" s="115">
        <v>75000</v>
      </c>
      <c r="F16" s="77">
        <f t="shared" si="1"/>
        <v>75000</v>
      </c>
      <c r="G16" s="123">
        <f t="shared" si="0"/>
        <v>0</v>
      </c>
      <c r="H16" s="124"/>
      <c r="J16" s="116"/>
    </row>
    <row r="17" spans="1:10" ht="12.75">
      <c r="A17" s="113" t="s">
        <v>96</v>
      </c>
      <c r="B17" s="56"/>
      <c r="C17" s="111" t="s">
        <v>106</v>
      </c>
      <c r="D17" s="115">
        <v>840406.47</v>
      </c>
      <c r="E17" s="115">
        <v>784648.83</v>
      </c>
      <c r="F17" s="77">
        <f t="shared" si="1"/>
        <v>784648.83</v>
      </c>
      <c r="G17" s="123">
        <f t="shared" si="0"/>
        <v>55757.640000000014</v>
      </c>
      <c r="H17" s="124"/>
      <c r="J17" s="116"/>
    </row>
    <row r="18" spans="1:10" ht="12.75">
      <c r="A18" s="113" t="s">
        <v>98</v>
      </c>
      <c r="B18" s="56"/>
      <c r="C18" s="111" t="s">
        <v>107</v>
      </c>
      <c r="D18" s="115">
        <v>440</v>
      </c>
      <c r="E18" s="115">
        <v>440</v>
      </c>
      <c r="F18" s="77">
        <f t="shared" si="1"/>
        <v>440</v>
      </c>
      <c r="G18" s="123">
        <f t="shared" si="0"/>
        <v>0</v>
      </c>
      <c r="H18" s="124"/>
      <c r="J18" s="116"/>
    </row>
    <row r="19" spans="1:10" ht="12.75">
      <c r="A19" s="113" t="s">
        <v>99</v>
      </c>
      <c r="B19" s="56"/>
      <c r="C19" s="111" t="s">
        <v>108</v>
      </c>
      <c r="D19" s="115">
        <v>30000</v>
      </c>
      <c r="E19" s="76">
        <v>10560</v>
      </c>
      <c r="F19" s="77">
        <f t="shared" si="1"/>
        <v>10560</v>
      </c>
      <c r="G19" s="123">
        <f t="shared" si="0"/>
        <v>19440</v>
      </c>
      <c r="H19" s="124"/>
      <c r="J19" s="116"/>
    </row>
    <row r="20" spans="1:10" ht="12.75">
      <c r="A20" s="135" t="s">
        <v>113</v>
      </c>
      <c r="B20" s="136"/>
      <c r="C20" s="139" t="s">
        <v>114</v>
      </c>
      <c r="D20" s="140">
        <v>6106.04</v>
      </c>
      <c r="E20" s="141">
        <v>6106.04</v>
      </c>
      <c r="F20" s="141">
        <f t="shared" si="1"/>
        <v>6106.04</v>
      </c>
      <c r="G20" s="137"/>
      <c r="H20" s="138"/>
      <c r="J20" s="116"/>
    </row>
    <row r="21" spans="1:8" ht="23.25" thickBot="1">
      <c r="A21" s="112" t="s">
        <v>70</v>
      </c>
      <c r="B21" s="81">
        <v>450</v>
      </c>
      <c r="C21" s="105" t="s">
        <v>71</v>
      </c>
      <c r="D21" s="104" t="s">
        <v>71</v>
      </c>
      <c r="E21" s="82">
        <f>D13-E13</f>
        <v>1017060.6999999997</v>
      </c>
      <c r="F21" s="83">
        <f>SUM(E21:E21)</f>
        <v>1017060.6999999997</v>
      </c>
      <c r="G21" s="125" t="s">
        <v>63</v>
      </c>
      <c r="H21" s="126"/>
    </row>
  </sheetData>
  <sheetProtection/>
  <mergeCells count="10">
    <mergeCell ref="G4:H9"/>
    <mergeCell ref="G12:H12"/>
    <mergeCell ref="G15:H15"/>
    <mergeCell ref="G16:H16"/>
    <mergeCell ref="G19:H19"/>
    <mergeCell ref="G17:H17"/>
    <mergeCell ref="G18:H18"/>
    <mergeCell ref="G21:H21"/>
    <mergeCell ref="G13:H13"/>
    <mergeCell ref="G14:H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E52" sqref="E5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1017060.6999999997</v>
      </c>
      <c r="F12" s="87">
        <f>F14+F20+F24+F27</f>
        <v>0</v>
      </c>
      <c r="G12" s="87">
        <f>G14+G20+G24+G27</f>
        <v>0</v>
      </c>
      <c r="H12" s="87">
        <f>SUM(E12:G12)</f>
        <v>1017060.6999999997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1017060.6999999997</v>
      </c>
      <c r="F27" s="90">
        <f>SUM(F28,F42)</f>
        <v>0</v>
      </c>
      <c r="G27" s="89">
        <f>SUM(G28,G42)</f>
        <v>0</v>
      </c>
      <c r="H27" s="90">
        <f t="shared" si="1"/>
        <v>1017060.6999999997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Лист2!E21</f>
        <v>1017060.6999999997</v>
      </c>
      <c r="F28" s="94">
        <f>SUM(F30:F31)</f>
        <v>0</v>
      </c>
      <c r="G28" s="94" t="s">
        <v>71</v>
      </c>
      <c r="H28" s="94">
        <f t="shared" si="1"/>
        <v>1017060.6999999997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1017060.6999999997</v>
      </c>
      <c r="F30" s="87" t="s">
        <v>63</v>
      </c>
      <c r="G30" s="86" t="s">
        <v>63</v>
      </c>
      <c r="H30" s="87">
        <f t="shared" si="1"/>
        <v>1017060.6999999997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115</v>
      </c>
      <c r="B47" s="48"/>
      <c r="C47" s="109" t="s">
        <v>116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110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2018-11-16T09:32:47Z</dcterms:modified>
  <cp:category/>
  <cp:version/>
  <cp:contentType/>
  <cp:contentStatus/>
</cp:coreProperties>
</file>