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'Доходы'!$A$1:$G$6</definedName>
    <definedName name="__bookmark_2">'Доходы'!$A$7:$G$35</definedName>
    <definedName name="__bookmark_4">'Расходы'!$A$1:$G$66</definedName>
    <definedName name="__bookmark_6">'Источники'!$A$1:$F$24</definedName>
    <definedName name="__bookmark_7">'Источники'!#REF!</definedName>
    <definedName name="_xlnm.Print_Titles" localSheetId="0">'Доходы'!$7:$10</definedName>
    <definedName name="_xlnm.Print_Titles" localSheetId="2">'Источники'!$1:$4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<sst xmlns="http://schemas.openxmlformats.org/spreadsheetml/2006/main" count="338" uniqueCount="176">
  <si>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</si>
  <si>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</si>
  <si>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</si>
  <si>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</si>
  <si>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</si>
  <si>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</si>
  <si>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</si>
  <si>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</si>
  <si>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</si>
  <si>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</si>
  <si>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</si>
  <si>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</si>
  <si>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</si>
  <si>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</si>
  <si>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</si>
  <si>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</si>
  <si>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</si>
  <si>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</si>
  <si>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</si>
  <si>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</si>
  <si>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</si>
  <si>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</si>
  <si>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</si>
  <si>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</si>
  <si>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</si>
  <si>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</si>
  <si>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</si>
  <si>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</si>
  <si>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</si>
  <si>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Транспортный налог с организаций</t>
  </si>
  <si>
    <t>182 10604011020000110</t>
  </si>
  <si>
    <t>Транспортный налог с физических лиц</t>
  </si>
  <si>
    <t>182 10604012020000110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</si>
  <si>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</si>
  <si>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</si>
  <si>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</si>
  <si>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</si>
  <si>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</si>
  <si>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</si>
  <si>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</si>
  <si>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</si>
  <si>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компенсации затрат бюджетов сельских поселений</t>
  </si>
  <si>
    <t>650 11302995100000130</t>
  </si>
  <si>
    <t>Невыясненные поступления, зачисляемые в бюджеты сельских поселений</t>
  </si>
  <si>
    <t>650 11701050100000180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</si>
  <si>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</si>
  <si>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650 20215001100000150</t>
  </si>
  <si>
    <t>Субвенции бюджетам сельских поселений на выполнение передаваемых полномочий субъектов Российской Федерации</t>
  </si>
  <si>
    <t>650 20230024100000150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</si>
  <si>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</si>
  <si>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650 20235118100000150</t>
  </si>
  <si>
    <t>Субвенции бюджетам сельских поселений на государственную регистрацию актов гражданского состояния</t>
  </si>
  <si>
    <t>650 20235930100000150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</si>
  <si>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</si>
  <si>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650 20240014100000150</t>
  </si>
  <si>
    <t>Прочие межбюджетные трансферты, передаваемые бюджетам сельских поселений</t>
  </si>
  <si>
    <t>650 20249999100000150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</si>
  <si>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</si>
  <si>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</si>
  <si>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</si>
  <si>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650 21960010100000150</t>
  </si>
  <si>
    <t>2. Расходы бюджета</t>
  </si>
  <si>
    <t>Код расхода по бюджетной классификации</t>
  </si>
  <si>
    <t>Расходы бюджета - всего</t>
  </si>
  <si>
    <t>Заработная плата</t>
  </si>
  <si>
    <t>650 0102 3710102030 121 211</t>
  </si>
  <si>
    <t>Начисления на выплаты по оплате труда</t>
  </si>
  <si>
    <t>650 0102 3710102030 129 213</t>
  </si>
  <si>
    <t>650 0104 3710102040 121 211</t>
  </si>
  <si>
    <t>650 0104 3710102040 129 213</t>
  </si>
  <si>
    <t>Иные выплаты текущего характера физическим лицам</t>
  </si>
  <si>
    <t>650 0111 4120000690 870 296</t>
  </si>
  <si>
    <t>650 0113 3710200590 111 211</t>
  </si>
  <si>
    <t>650 0113 3710200590 119 213</t>
  </si>
  <si>
    <t>Услуги связи</t>
  </si>
  <si>
    <t>650 0113 3710200590 244 221</t>
  </si>
  <si>
    <t>Коммунальные услуги</t>
  </si>
  <si>
    <t>650 0113 3710200590 244 223</t>
  </si>
  <si>
    <t>Работы, услуги по содержанию имущества</t>
  </si>
  <si>
    <t>650 0113 3710200590 244 225</t>
  </si>
  <si>
    <t>Прочие работы, услуги</t>
  </si>
  <si>
    <t>650 0113 3710200590 244 226</t>
  </si>
  <si>
    <t>Страхование</t>
  </si>
  <si>
    <t>650 0113 3710200590 244 227</t>
  </si>
  <si>
    <t>Увеличение стоимости горюче-смазочных материалов</t>
  </si>
  <si>
    <t>650 0113 3710200590 244 343</t>
  </si>
  <si>
    <t>Увеличение стоимости строительных материалов</t>
  </si>
  <si>
    <t>650 0113 3710200590 244 344</t>
  </si>
  <si>
    <t>Увеличение стоимости прочих оборотных запасов (материалов)</t>
  </si>
  <si>
    <t>650 0113 3710200590 244 346</t>
  </si>
  <si>
    <t>650 0113 3710200590 247 223</t>
  </si>
  <si>
    <t>650 0113 3710302400 244 221</t>
  </si>
  <si>
    <t>650 0113 3710302400 244 225</t>
  </si>
  <si>
    <t>650 0113 3710302400 244 226</t>
  </si>
  <si>
    <t>650 0113 3710302400 244 346</t>
  </si>
  <si>
    <t>Иные выплаты текущего характера организациям</t>
  </si>
  <si>
    <t>650 0113 4120000690 831 297</t>
  </si>
  <si>
    <t>Налоги, пошлины и сборы</t>
  </si>
  <si>
    <t>650 0113 4120000690 852 291</t>
  </si>
  <si>
    <t>650 0113 4120000690 853 297</t>
  </si>
  <si>
    <t>Увеличение стоимости прочих материальных запасов однократного применения</t>
  </si>
  <si>
    <t>650 0113 4120020600 244 349</t>
  </si>
  <si>
    <t>650 0113 4120020649 244 226</t>
  </si>
  <si>
    <t>650 0203 3710151180 121 211</t>
  </si>
  <si>
    <t>650 0203 3710151180 129 213</t>
  </si>
  <si>
    <t>650 0304 3710159300 121 211</t>
  </si>
  <si>
    <t>650 0304 3710159300 129 213</t>
  </si>
  <si>
    <t>650 0310 3500089128 244 346</t>
  </si>
  <si>
    <t>650 0310 3500089134 244 226</t>
  </si>
  <si>
    <t>650 0310 3500089155 244 226</t>
  </si>
  <si>
    <t>650 0310 3710200590 244 346</t>
  </si>
  <si>
    <t>650 0314 3300082300 244 226</t>
  </si>
  <si>
    <t>650 0314 3300082300 244 227</t>
  </si>
  <si>
    <t>650 0314 33000S2300 244 226</t>
  </si>
  <si>
    <t>650 0314 33000S2300 244 227</t>
  </si>
  <si>
    <t>650 0401 4120085060 111 211</t>
  </si>
  <si>
    <t>650 0401 4120085060 119 213</t>
  </si>
  <si>
    <t>650 0405 4120084200 244 226</t>
  </si>
  <si>
    <t>650 0409 3810120600 244 225</t>
  </si>
  <si>
    <t>650 0409 3810120600 244 226</t>
  </si>
  <si>
    <t>650 0410 3710102040 244 221</t>
  </si>
  <si>
    <t>650 0410 3710102040 244 226</t>
  </si>
  <si>
    <t>650 0503 3600020811 244 225</t>
  </si>
  <si>
    <t>650 0503 3600020811 244 346</t>
  </si>
  <si>
    <t>650 0503 3600020811 247 223</t>
  </si>
  <si>
    <t>650 0503 3600020829 244 226</t>
  </si>
  <si>
    <t>650 0503 3600089157 244 226</t>
  </si>
  <si>
    <t>650 0503 3600089157 244 346</t>
  </si>
  <si>
    <t>650 0503 4120089010 244 225</t>
  </si>
  <si>
    <t>650 0605 4120084290 121 211</t>
  </si>
  <si>
    <t>650 0605 4120084290 129 213</t>
  </si>
  <si>
    <t>Увеличение стоимости мягкого инвентаря</t>
  </si>
  <si>
    <t>650 0801 4120000590 244 345</t>
  </si>
  <si>
    <t>650 0801 4120000590 247 223</t>
  </si>
  <si>
    <t>Пенсии, пособия, выплачиваемые работодателями, нанимателями бывшим работникам</t>
  </si>
  <si>
    <t>650 1001 4120071601 312 264</t>
  </si>
  <si>
    <t>650 1102 4120020639 247 223</t>
  </si>
  <si>
    <t>Перечисления другим бюджетам бюджетной системы Российской Федерации</t>
  </si>
  <si>
    <t>650 1403 3100189020 540 251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</si>
  <si>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</si>
  <si>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</si>
  <si>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</si>
  <si>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</si>
  <si>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</si>
  <si>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</si>
  <si>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</si>
  <si>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</si>
  <si>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</si>
  <si>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</si>
  <si>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</si>
  <si>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</si>
  <si>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</si>
  <si>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</si>
  <si>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</si>
  <si>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</si>
  <si>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</si>
  <si>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</si>
  <si>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</si>
  <si>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</si>
  <si>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650 01050201100000510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</si>
  <si>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</si>
  <si>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</si>
  <si>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</si>
  <si>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</si>
  <si>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650 01050201100000610</t>
  </si>
  <si>
    <t>000 01060000000000000</t>
  </si>
  <si>
    <t>000 01060000000000500</t>
  </si>
  <si>
    <t>000 01060000000000600</t>
  </si>
  <si>
    <t>Приложение 1</t>
  </si>
  <si>
    <t>сельского поселения Лямина</t>
  </si>
  <si>
    <t>Отчет об исполнении бюджета за 9 месяцев 2021 года</t>
  </si>
  <si>
    <t>% исполнения</t>
  </si>
  <si>
    <t xml:space="preserve">от "30" ноября 2021 года № 76 </t>
  </si>
  <si>
    <t xml:space="preserve">                   к постановлению администрации</t>
  </si>
  <si>
    <t>+</t>
  </si>
  <si>
    <t>,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</si>
</sst>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8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4" fontId="2" fillId="0" borderId="13" xfId="0" applyNumberFormat="1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173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4" fontId="4" fillId="0" borderId="13" xfId="0" applyNumberFormat="1" applyFont="1" applyBorder="1" applyAlignment="1">
      <alignment horizontal="right" wrapText="1"/>
    </xf>
    <xf numFmtId="174" fontId="4" fillId="0" borderId="17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174" fontId="5" fillId="0" borderId="13" xfId="0" applyNumberFormat="1" applyFont="1" applyBorder="1" applyAlignment="1">
      <alignment horizontal="right" wrapText="1"/>
    </xf>
    <xf numFmtId="174" fontId="5" fillId="0" borderId="13" xfId="0" applyNumberFormat="1" applyFont="1" applyBorder="1" applyAlignment="1">
      <alignment horizontal="center" wrapText="1"/>
    </xf>
    <xf numFmtId="174" fontId="5" fillId="0" borderId="17" xfId="0" applyNumberFormat="1" applyFont="1" applyBorder="1" applyAlignment="1">
      <alignment horizontal="right" wrapText="1"/>
    </xf>
    <xf numFmtId="174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74" fontId="6" fillId="0" borderId="13" xfId="0" applyNumberFormat="1" applyFont="1" applyBorder="1" applyAlignment="1">
      <alignment horizontal="right" wrapText="1"/>
    </xf>
    <xf numFmtId="174" fontId="6" fillId="0" borderId="17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174" fontId="6" fillId="0" borderId="13" xfId="0" applyNumberFormat="1" applyFont="1" applyBorder="1" applyAlignment="1">
      <alignment horizontal="center" wrapText="1"/>
    </xf>
    <xf numFmtId="174" fontId="6" fillId="0" borderId="17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74" fontId="1" fillId="0" borderId="13" xfId="0" applyNumberFormat="1" applyFont="1" applyBorder="1" applyAlignment="1">
      <alignment horizontal="right" wrapText="1"/>
    </xf>
    <xf numFmtId="174" fontId="1" fillId="0" borderId="17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wrapText="1"/>
    </xf>
    <xf numFmtId="174" fontId="5" fillId="0" borderId="2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74" fontId="4" fillId="0" borderId="22" xfId="0" applyNumberFormat="1" applyFont="1" applyBorder="1" applyAlignment="1">
      <alignment horizontal="center" wrapText="1"/>
    </xf>
    <xf numFmtId="174" fontId="6" fillId="0" borderId="22" xfId="0" applyNumberFormat="1" applyFont="1" applyBorder="1" applyAlignment="1">
      <alignment horizontal="center" wrapText="1"/>
    </xf>
    <xf numFmtId="174" fontId="1" fillId="0" borderId="22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3" sqref="A1:H3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6" width="13.140625" style="0" customWidth="1"/>
    <col min="7" max="7" width="12.57421875" style="0" customWidth="1"/>
  </cols>
  <sheetData>
    <row r="1" spans="1:8" ht="15" customHeight="1">
      <c r="A1" s="18" t="s">
        <v>174</v>
      </c>
      <c r="D1" s="48" t="s">
        <v>168</v>
      </c>
      <c r="E1" s="48"/>
      <c r="F1" s="48"/>
      <c r="G1" s="48"/>
      <c r="H1" s="48"/>
    </row>
    <row r="2" spans="1:8" ht="15" customHeight="1">
      <c r="A2" s="18" t="s">
        <v>174</v>
      </c>
      <c r="D2" s="48" t="s">
        <v>173</v>
      </c>
      <c r="E2" s="48"/>
      <c r="F2" s="48"/>
      <c r="G2" s="48"/>
      <c r="H2" s="48"/>
    </row>
    <row r="3" spans="1:8" ht="15" customHeight="1">
      <c r="A3" s="18" t="s">
        <v>175</v>
      </c>
      <c r="D3" s="48" t="s">
        <v>169</v>
      </c>
      <c r="E3" s="48"/>
      <c r="F3" s="48"/>
      <c r="G3" s="48"/>
      <c r="H3" s="48"/>
    </row>
    <row r="4" spans="1:8" ht="15" customHeight="1">
      <c r="A4" s="18"/>
      <c r="D4" s="48" t="s">
        <v>172</v>
      </c>
      <c r="E4" s="48"/>
      <c r="F4" s="48"/>
      <c r="G4" s="48"/>
      <c r="H4" s="48"/>
    </row>
    <row r="5" spans="1:7" ht="18.75">
      <c r="A5" s="51" t="s">
        <v>170</v>
      </c>
      <c r="B5" s="52"/>
      <c r="C5" s="52"/>
      <c r="D5" s="52"/>
      <c r="E5" s="52"/>
      <c r="F5" s="52"/>
      <c r="G5" s="52"/>
    </row>
    <row r="6" spans="1:7" ht="12.75">
      <c r="A6" s="1"/>
      <c r="B6" s="1"/>
      <c r="C6" s="1"/>
      <c r="D6" s="1"/>
      <c r="E6" s="1"/>
      <c r="F6" s="1"/>
      <c r="G6" s="40"/>
    </row>
    <row r="7" spans="1:7" ht="15" customHeight="1">
      <c r="A7" s="49" t="s">
        <v>0</v>
      </c>
      <c r="B7" s="50"/>
      <c r="C7" s="50"/>
      <c r="D7" s="50"/>
      <c r="E7" s="50"/>
      <c r="F7" s="50"/>
      <c r="G7" s="50"/>
    </row>
    <row r="8" spans="1:7" ht="12.75">
      <c r="A8" s="2"/>
      <c r="B8" s="2"/>
      <c r="C8" s="2"/>
      <c r="D8" s="2"/>
      <c r="E8" s="2"/>
      <c r="F8" s="2"/>
      <c r="G8" s="2"/>
    </row>
    <row r="9" spans="1:7" ht="39" customHeight="1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43" t="s">
        <v>171</v>
      </c>
      <c r="G9" s="3" t="s">
        <v>6</v>
      </c>
    </row>
    <row r="10" spans="1:7" ht="13.5" thickBot="1">
      <c r="A10" s="3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/>
      <c r="G10" s="4" t="s">
        <v>12</v>
      </c>
    </row>
    <row r="11" spans="1:7" ht="12.75">
      <c r="A11" s="19" t="s">
        <v>13</v>
      </c>
      <c r="B11" s="20">
        <v>10</v>
      </c>
      <c r="C11" s="21" t="s">
        <v>14</v>
      </c>
      <c r="D11" s="22">
        <v>36058804.61</v>
      </c>
      <c r="E11" s="22">
        <v>26641341.93</v>
      </c>
      <c r="F11" s="44">
        <f>E11/D11*100</f>
        <v>73.88304248613858</v>
      </c>
      <c r="G11" s="23">
        <v>9417462.68</v>
      </c>
    </row>
    <row r="12" spans="1:7" ht="12.75">
      <c r="A12" s="8" t="s">
        <v>15</v>
      </c>
      <c r="B12" s="9"/>
      <c r="C12" s="10"/>
      <c r="D12" s="24"/>
      <c r="E12" s="24"/>
      <c r="F12" s="41"/>
      <c r="G12" s="25"/>
    </row>
    <row r="13" spans="1:7" ht="45">
      <c r="A13" s="5" t="s">
        <v>16</v>
      </c>
      <c r="B13" s="6">
        <v>10</v>
      </c>
      <c r="C13" s="7" t="s">
        <v>17</v>
      </c>
      <c r="D13" s="26">
        <v>1254300</v>
      </c>
      <c r="E13" s="27">
        <f>913297.52+5.3+1588.2+3.13</f>
        <v>914894.15</v>
      </c>
      <c r="F13" s="42">
        <f>E13/D13*100</f>
        <v>72.94061627999682</v>
      </c>
      <c r="G13" s="28">
        <v>1254300</v>
      </c>
    </row>
    <row r="14" spans="1:7" ht="56.25">
      <c r="A14" s="5" t="s">
        <v>19</v>
      </c>
      <c r="B14" s="6">
        <v>10</v>
      </c>
      <c r="C14" s="7" t="s">
        <v>20</v>
      </c>
      <c r="D14" s="26">
        <v>809303.04</v>
      </c>
      <c r="E14" s="26">
        <v>827091.46</v>
      </c>
      <c r="F14" s="42">
        <f aca="true" t="shared" si="0" ref="F14:F34">E14/D14*100</f>
        <v>102.19799248499054</v>
      </c>
      <c r="G14" s="29" t="s">
        <v>18</v>
      </c>
    </row>
    <row r="15" spans="1:7" ht="67.5">
      <c r="A15" s="5" t="s">
        <v>21</v>
      </c>
      <c r="B15" s="6">
        <v>10</v>
      </c>
      <c r="C15" s="7" t="s">
        <v>22</v>
      </c>
      <c r="D15" s="26">
        <v>5654.55</v>
      </c>
      <c r="E15" s="26">
        <v>5911.78</v>
      </c>
      <c r="F15" s="42">
        <f t="shared" si="0"/>
        <v>104.5490799444695</v>
      </c>
      <c r="G15" s="29" t="s">
        <v>18</v>
      </c>
    </row>
    <row r="16" spans="1:7" ht="56.25">
      <c r="A16" s="5" t="s">
        <v>23</v>
      </c>
      <c r="B16" s="6">
        <v>10</v>
      </c>
      <c r="C16" s="7" t="s">
        <v>24</v>
      </c>
      <c r="D16" s="26">
        <v>1337066.89</v>
      </c>
      <c r="E16" s="26">
        <v>1136514.86</v>
      </c>
      <c r="F16" s="42">
        <f t="shared" si="0"/>
        <v>85.00059858635794</v>
      </c>
      <c r="G16" s="28">
        <v>200552.03</v>
      </c>
    </row>
    <row r="17" spans="1:7" ht="56.25">
      <c r="A17" s="5" t="s">
        <v>25</v>
      </c>
      <c r="B17" s="6">
        <v>10</v>
      </c>
      <c r="C17" s="7" t="s">
        <v>26</v>
      </c>
      <c r="D17" s="26">
        <v>-159953.84</v>
      </c>
      <c r="E17" s="26">
        <v>-146010.82</v>
      </c>
      <c r="F17" s="42">
        <f t="shared" si="0"/>
        <v>91.28309767367885</v>
      </c>
      <c r="G17" s="28">
        <v>-13943.02</v>
      </c>
    </row>
    <row r="18" spans="1:7" ht="22.5">
      <c r="A18" s="5" t="s">
        <v>27</v>
      </c>
      <c r="B18" s="6">
        <v>10</v>
      </c>
      <c r="C18" s="7" t="s">
        <v>28</v>
      </c>
      <c r="D18" s="26">
        <v>174900</v>
      </c>
      <c r="E18" s="27">
        <f>40070.31+1629.43</f>
        <v>41699.74</v>
      </c>
      <c r="F18" s="42">
        <f t="shared" si="0"/>
        <v>23.842046883933676</v>
      </c>
      <c r="G18" s="28">
        <v>174900</v>
      </c>
    </row>
    <row r="19" spans="1:7" ht="12.75">
      <c r="A19" s="5" t="s">
        <v>29</v>
      </c>
      <c r="B19" s="6">
        <v>10</v>
      </c>
      <c r="C19" s="7" t="s">
        <v>30</v>
      </c>
      <c r="D19" s="26">
        <v>1400</v>
      </c>
      <c r="E19" s="27">
        <f>3154.14+124.26</f>
        <v>3278.4</v>
      </c>
      <c r="F19" s="42">
        <f t="shared" si="0"/>
        <v>234.17142857142858</v>
      </c>
      <c r="G19" s="28">
        <v>1400</v>
      </c>
    </row>
    <row r="20" spans="1:7" ht="12.75">
      <c r="A20" s="5" t="s">
        <v>31</v>
      </c>
      <c r="B20" s="6">
        <v>10</v>
      </c>
      <c r="C20" s="7" t="s">
        <v>32</v>
      </c>
      <c r="D20" s="26">
        <v>25600</v>
      </c>
      <c r="E20" s="27">
        <f>6887.55+49.2</f>
        <v>6936.75</v>
      </c>
      <c r="F20" s="42">
        <f t="shared" si="0"/>
        <v>27.096679687500004</v>
      </c>
      <c r="G20" s="28">
        <v>25600</v>
      </c>
    </row>
    <row r="21" spans="1:7" ht="22.5">
      <c r="A21" s="5" t="s">
        <v>33</v>
      </c>
      <c r="B21" s="6">
        <v>10</v>
      </c>
      <c r="C21" s="7" t="s">
        <v>34</v>
      </c>
      <c r="D21" s="26">
        <v>11200</v>
      </c>
      <c r="E21" s="27">
        <f>8073+38.66</f>
        <v>8111.66</v>
      </c>
      <c r="F21" s="42">
        <f t="shared" si="0"/>
        <v>72.42553571428572</v>
      </c>
      <c r="G21" s="28">
        <v>11200</v>
      </c>
    </row>
    <row r="22" spans="1:7" ht="22.5">
      <c r="A22" s="5" t="s">
        <v>35</v>
      </c>
      <c r="B22" s="6">
        <v>10</v>
      </c>
      <c r="C22" s="7" t="s">
        <v>36</v>
      </c>
      <c r="D22" s="26">
        <v>38100</v>
      </c>
      <c r="E22" s="27">
        <f>10411.44-129.65</f>
        <v>10281.79</v>
      </c>
      <c r="F22" s="42">
        <f t="shared" si="0"/>
        <v>26.98632545931759</v>
      </c>
      <c r="G22" s="28">
        <v>38100</v>
      </c>
    </row>
    <row r="23" spans="1:7" ht="33.75">
      <c r="A23" s="5" t="s">
        <v>37</v>
      </c>
      <c r="B23" s="6">
        <v>10</v>
      </c>
      <c r="C23" s="7" t="s">
        <v>38</v>
      </c>
      <c r="D23" s="26">
        <v>5800</v>
      </c>
      <c r="E23" s="27">
        <v>4300</v>
      </c>
      <c r="F23" s="42">
        <f t="shared" si="0"/>
        <v>74.13793103448276</v>
      </c>
      <c r="G23" s="28">
        <v>5800</v>
      </c>
    </row>
    <row r="24" spans="1:7" ht="33.75">
      <c r="A24" s="5" t="s">
        <v>39</v>
      </c>
      <c r="B24" s="6">
        <v>10</v>
      </c>
      <c r="C24" s="7" t="s">
        <v>40</v>
      </c>
      <c r="D24" s="26">
        <v>548599.2</v>
      </c>
      <c r="E24" s="26">
        <v>12525.52</v>
      </c>
      <c r="F24" s="42">
        <f t="shared" si="0"/>
        <v>2.283182330561182</v>
      </c>
      <c r="G24" s="28">
        <v>536073.68</v>
      </c>
    </row>
    <row r="25" spans="1:7" ht="12.75">
      <c r="A25" s="5" t="s">
        <v>41</v>
      </c>
      <c r="B25" s="6">
        <v>10</v>
      </c>
      <c r="C25" s="7" t="s">
        <v>42</v>
      </c>
      <c r="D25" s="26">
        <v>391832.71</v>
      </c>
      <c r="E25" s="26">
        <v>1860.29</v>
      </c>
      <c r="F25" s="42">
        <f t="shared" si="0"/>
        <v>0.474766386910373</v>
      </c>
      <c r="G25" s="28">
        <v>389972.42</v>
      </c>
    </row>
    <row r="26" spans="1:7" ht="12.75">
      <c r="A26" s="5" t="s">
        <v>43</v>
      </c>
      <c r="B26" s="6">
        <v>10</v>
      </c>
      <c r="C26" s="7" t="s">
        <v>44</v>
      </c>
      <c r="D26" s="27" t="s">
        <v>18</v>
      </c>
      <c r="E26" s="26">
        <v>-200</v>
      </c>
      <c r="F26" s="42" t="s">
        <v>18</v>
      </c>
      <c r="G26" s="29" t="s">
        <v>18</v>
      </c>
    </row>
    <row r="27" spans="1:7" ht="22.5">
      <c r="A27" s="5" t="s">
        <v>45</v>
      </c>
      <c r="B27" s="6">
        <v>10</v>
      </c>
      <c r="C27" s="7" t="s">
        <v>46</v>
      </c>
      <c r="D27" s="26">
        <v>8590000</v>
      </c>
      <c r="E27" s="26">
        <v>6871998</v>
      </c>
      <c r="F27" s="42">
        <f t="shared" si="0"/>
        <v>79.99997671711292</v>
      </c>
      <c r="G27" s="28">
        <v>1718002</v>
      </c>
    </row>
    <row r="28" spans="1:7" ht="22.5">
      <c r="A28" s="5" t="s">
        <v>47</v>
      </c>
      <c r="B28" s="6">
        <v>10</v>
      </c>
      <c r="C28" s="7" t="s">
        <v>48</v>
      </c>
      <c r="D28" s="26">
        <v>14421.25</v>
      </c>
      <c r="E28" s="26">
        <v>232.56</v>
      </c>
      <c r="F28" s="42">
        <f t="shared" si="0"/>
        <v>1.6126202652335961</v>
      </c>
      <c r="G28" s="28">
        <v>14188.69</v>
      </c>
    </row>
    <row r="29" spans="1:7" ht="22.5">
      <c r="A29" s="5" t="s">
        <v>49</v>
      </c>
      <c r="B29" s="6">
        <v>10</v>
      </c>
      <c r="C29" s="7" t="s">
        <v>50</v>
      </c>
      <c r="D29" s="26">
        <v>245400</v>
      </c>
      <c r="E29" s="26">
        <v>184050</v>
      </c>
      <c r="F29" s="42">
        <f t="shared" si="0"/>
        <v>75</v>
      </c>
      <c r="G29" s="28">
        <v>61350</v>
      </c>
    </row>
    <row r="30" spans="1:7" ht="22.5">
      <c r="A30" s="5" t="s">
        <v>51</v>
      </c>
      <c r="B30" s="6">
        <v>10</v>
      </c>
      <c r="C30" s="7" t="s">
        <v>52</v>
      </c>
      <c r="D30" s="26">
        <v>16760.94</v>
      </c>
      <c r="E30" s="26">
        <v>12567.5</v>
      </c>
      <c r="F30" s="42">
        <f t="shared" si="0"/>
        <v>74.98087816077141</v>
      </c>
      <c r="G30" s="28">
        <v>4193.44</v>
      </c>
    </row>
    <row r="31" spans="1:7" ht="33.75">
      <c r="A31" s="5" t="s">
        <v>53</v>
      </c>
      <c r="B31" s="6">
        <v>10</v>
      </c>
      <c r="C31" s="7" t="s">
        <v>54</v>
      </c>
      <c r="D31" s="26">
        <v>32628.84</v>
      </c>
      <c r="E31" s="26">
        <v>24471</v>
      </c>
      <c r="F31" s="42">
        <f t="shared" si="0"/>
        <v>74.99806919277547</v>
      </c>
      <c r="G31" s="28">
        <v>8157.84</v>
      </c>
    </row>
    <row r="32" spans="1:7" ht="12.75">
      <c r="A32" s="5" t="s">
        <v>55</v>
      </c>
      <c r="B32" s="6">
        <v>10</v>
      </c>
      <c r="C32" s="7" t="s">
        <v>56</v>
      </c>
      <c r="D32" s="26">
        <v>22576994.43</v>
      </c>
      <c r="E32" s="26">
        <v>16582030.69</v>
      </c>
      <c r="F32" s="42">
        <f t="shared" si="0"/>
        <v>73.44658183538382</v>
      </c>
      <c r="G32" s="28">
        <v>5994963.74</v>
      </c>
    </row>
    <row r="33" spans="1:7" ht="33.75">
      <c r="A33" s="5" t="s">
        <v>57</v>
      </c>
      <c r="B33" s="6">
        <v>10</v>
      </c>
      <c r="C33" s="7" t="s">
        <v>58</v>
      </c>
      <c r="D33" s="26">
        <v>148668.6</v>
      </c>
      <c r="E33" s="26">
        <v>148668.6</v>
      </c>
      <c r="F33" s="42">
        <f t="shared" si="0"/>
        <v>100</v>
      </c>
      <c r="G33" s="29" t="s">
        <v>18</v>
      </c>
    </row>
    <row r="34" spans="1:7" ht="22.5">
      <c r="A34" s="5" t="s">
        <v>59</v>
      </c>
      <c r="B34" s="6">
        <v>10</v>
      </c>
      <c r="C34" s="7" t="s">
        <v>60</v>
      </c>
      <c r="D34" s="26">
        <v>-9872</v>
      </c>
      <c r="E34" s="26">
        <v>-9872</v>
      </c>
      <c r="F34" s="42">
        <f t="shared" si="0"/>
        <v>100</v>
      </c>
      <c r="G34" s="29" t="s">
        <v>18</v>
      </c>
    </row>
    <row r="35" spans="1:8" ht="12.75">
      <c r="A35" s="13"/>
      <c r="B35" s="14"/>
      <c r="C35" s="14"/>
      <c r="D35" s="15"/>
      <c r="E35" s="15"/>
      <c r="F35" s="15"/>
      <c r="G35" s="15"/>
      <c r="H35" t="s">
        <v>174</v>
      </c>
    </row>
  </sheetData>
  <sheetProtection/>
  <mergeCells count="6">
    <mergeCell ref="D1:H1"/>
    <mergeCell ref="D2:H2"/>
    <mergeCell ref="D3:H3"/>
    <mergeCell ref="D4:H4"/>
    <mergeCell ref="A7:G7"/>
    <mergeCell ref="A5:G5"/>
  </mergeCells>
  <printOptions/>
  <pageMargins left="0.7874015748031497" right="0.31496062992125984" top="1.0236220472440944" bottom="0" header="0.3937007874015748" footer="0.3937007874015748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selection activeCell="G66" sqref="A1:G6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4" width="16.57421875" style="0" customWidth="1"/>
    <col min="5" max="6" width="15.57421875" style="0" customWidth="1"/>
    <col min="7" max="7" width="15.7109375" style="0" customWidth="1"/>
  </cols>
  <sheetData>
    <row r="1" spans="1:7" ht="15" customHeight="1">
      <c r="A1" s="49" t="s">
        <v>61</v>
      </c>
      <c r="B1" s="50"/>
      <c r="C1" s="50"/>
      <c r="D1" s="50"/>
      <c r="E1" s="50"/>
      <c r="F1" s="50"/>
      <c r="G1" s="50"/>
    </row>
    <row r="2" spans="1:7" ht="12.75">
      <c r="A2" s="2"/>
      <c r="B2" s="16"/>
      <c r="C2" s="16"/>
      <c r="D2" s="16"/>
      <c r="E2" s="16"/>
      <c r="F2" s="16"/>
      <c r="G2" s="16"/>
    </row>
    <row r="3" spans="1:7" ht="39" customHeight="1">
      <c r="A3" s="3" t="s">
        <v>1</v>
      </c>
      <c r="B3" s="3" t="s">
        <v>2</v>
      </c>
      <c r="C3" s="3" t="s">
        <v>62</v>
      </c>
      <c r="D3" s="3" t="s">
        <v>4</v>
      </c>
      <c r="E3" s="3" t="s">
        <v>5</v>
      </c>
      <c r="F3" s="43" t="s">
        <v>171</v>
      </c>
      <c r="G3" s="3" t="s">
        <v>6</v>
      </c>
    </row>
    <row r="4" spans="1:7" ht="13.5" thickBot="1">
      <c r="A4" s="3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/>
      <c r="G4" s="4" t="s">
        <v>12</v>
      </c>
    </row>
    <row r="5" spans="1:7" ht="15">
      <c r="A5" s="19" t="s">
        <v>63</v>
      </c>
      <c r="B5" s="20">
        <v>200</v>
      </c>
      <c r="C5" s="21" t="s">
        <v>14</v>
      </c>
      <c r="D5" s="38">
        <v>36978068.83</v>
      </c>
      <c r="E5" s="38">
        <v>25666714.13</v>
      </c>
      <c r="F5" s="46">
        <f>E5/D5*100</f>
        <v>69.4106397172824</v>
      </c>
      <c r="G5" s="39">
        <v>11311354.7</v>
      </c>
    </row>
    <row r="6" spans="1:7" ht="14.25">
      <c r="A6" s="8" t="s">
        <v>15</v>
      </c>
      <c r="B6" s="9"/>
      <c r="C6" s="10"/>
      <c r="D6" s="33"/>
      <c r="E6" s="33"/>
      <c r="F6" s="47"/>
      <c r="G6" s="34"/>
    </row>
    <row r="7" spans="1:7" ht="14.25">
      <c r="A7" s="5" t="s">
        <v>64</v>
      </c>
      <c r="B7" s="6">
        <v>200</v>
      </c>
      <c r="C7" s="7" t="s">
        <v>65</v>
      </c>
      <c r="D7" s="31">
        <v>1130511.81</v>
      </c>
      <c r="E7" s="31">
        <v>749595.01</v>
      </c>
      <c r="F7" s="45">
        <f>E7/D7*100</f>
        <v>66.30580975531781</v>
      </c>
      <c r="G7" s="32">
        <v>380916.8</v>
      </c>
    </row>
    <row r="8" spans="1:7" ht="14.25">
      <c r="A8" s="5" t="s">
        <v>66</v>
      </c>
      <c r="B8" s="6">
        <v>200</v>
      </c>
      <c r="C8" s="7" t="s">
        <v>67</v>
      </c>
      <c r="D8" s="31">
        <v>341414.56</v>
      </c>
      <c r="E8" s="31">
        <v>228052.47</v>
      </c>
      <c r="F8" s="45">
        <f aca="true" t="shared" si="0" ref="F8:F64">E8/D8*100</f>
        <v>66.7963516260115</v>
      </c>
      <c r="G8" s="32">
        <v>113362.09</v>
      </c>
    </row>
    <row r="9" spans="1:7" ht="14.25">
      <c r="A9" s="5" t="s">
        <v>64</v>
      </c>
      <c r="B9" s="6">
        <v>200</v>
      </c>
      <c r="C9" s="7" t="s">
        <v>68</v>
      </c>
      <c r="D9" s="31">
        <v>6096729.6</v>
      </c>
      <c r="E9" s="31">
        <v>4337407.81</v>
      </c>
      <c r="F9" s="45">
        <f t="shared" si="0"/>
        <v>71.1431881446735</v>
      </c>
      <c r="G9" s="32">
        <v>1759321.79</v>
      </c>
    </row>
    <row r="10" spans="1:7" ht="14.25">
      <c r="A10" s="5" t="s">
        <v>66</v>
      </c>
      <c r="B10" s="6">
        <v>200</v>
      </c>
      <c r="C10" s="7" t="s">
        <v>69</v>
      </c>
      <c r="D10" s="31">
        <v>1841212.34</v>
      </c>
      <c r="E10" s="31">
        <v>1312279.12</v>
      </c>
      <c r="F10" s="45">
        <f t="shared" si="0"/>
        <v>71.27255729776392</v>
      </c>
      <c r="G10" s="32">
        <v>528933.22</v>
      </c>
    </row>
    <row r="11" spans="1:7" ht="14.25">
      <c r="A11" s="5" t="s">
        <v>70</v>
      </c>
      <c r="B11" s="6">
        <v>200</v>
      </c>
      <c r="C11" s="7" t="s">
        <v>71</v>
      </c>
      <c r="D11" s="31">
        <v>30000</v>
      </c>
      <c r="E11" s="35" t="s">
        <v>18</v>
      </c>
      <c r="F11" s="45" t="s">
        <v>18</v>
      </c>
      <c r="G11" s="32">
        <v>30000</v>
      </c>
    </row>
    <row r="12" spans="1:7" ht="14.25">
      <c r="A12" s="5" t="s">
        <v>64</v>
      </c>
      <c r="B12" s="6">
        <v>200</v>
      </c>
      <c r="C12" s="7" t="s">
        <v>72</v>
      </c>
      <c r="D12" s="31">
        <v>4621772.92</v>
      </c>
      <c r="E12" s="31">
        <v>2880614.09</v>
      </c>
      <c r="F12" s="45">
        <f t="shared" si="0"/>
        <v>62.32703639624078</v>
      </c>
      <c r="G12" s="32">
        <v>1741158.83</v>
      </c>
    </row>
    <row r="13" spans="1:7" ht="14.25">
      <c r="A13" s="5" t="s">
        <v>66</v>
      </c>
      <c r="B13" s="6">
        <v>200</v>
      </c>
      <c r="C13" s="7" t="s">
        <v>73</v>
      </c>
      <c r="D13" s="31">
        <v>1395775.43</v>
      </c>
      <c r="E13" s="31">
        <v>846001.8</v>
      </c>
      <c r="F13" s="45">
        <f t="shared" si="0"/>
        <v>60.61159852914162</v>
      </c>
      <c r="G13" s="32">
        <v>549773.63</v>
      </c>
    </row>
    <row r="14" spans="1:7" ht="14.25">
      <c r="A14" s="5" t="s">
        <v>74</v>
      </c>
      <c r="B14" s="6">
        <v>200</v>
      </c>
      <c r="C14" s="7" t="s">
        <v>75</v>
      </c>
      <c r="D14" s="31">
        <v>101170.64</v>
      </c>
      <c r="E14" s="31">
        <v>57849.76</v>
      </c>
      <c r="F14" s="45">
        <f t="shared" si="0"/>
        <v>57.180383557917594</v>
      </c>
      <c r="G14" s="32">
        <v>43320.88</v>
      </c>
    </row>
    <row r="15" spans="1:7" ht="14.25">
      <c r="A15" s="5" t="s">
        <v>76</v>
      </c>
      <c r="B15" s="6">
        <v>200</v>
      </c>
      <c r="C15" s="7" t="s">
        <v>77</v>
      </c>
      <c r="D15" s="31">
        <v>178774.62</v>
      </c>
      <c r="E15" s="31">
        <v>96475.79</v>
      </c>
      <c r="F15" s="45">
        <f t="shared" si="0"/>
        <v>53.96503709531029</v>
      </c>
      <c r="G15" s="32">
        <v>82298.83</v>
      </c>
    </row>
    <row r="16" spans="1:7" ht="14.25">
      <c r="A16" s="5" t="s">
        <v>78</v>
      </c>
      <c r="B16" s="6">
        <v>200</v>
      </c>
      <c r="C16" s="7" t="s">
        <v>79</v>
      </c>
      <c r="D16" s="31">
        <v>287023.43</v>
      </c>
      <c r="E16" s="31">
        <v>259023.43</v>
      </c>
      <c r="F16" s="45">
        <f t="shared" si="0"/>
        <v>90.24469883869759</v>
      </c>
      <c r="G16" s="32">
        <v>28000</v>
      </c>
    </row>
    <row r="17" spans="1:7" ht="14.25">
      <c r="A17" s="5" t="s">
        <v>80</v>
      </c>
      <c r="B17" s="6">
        <v>200</v>
      </c>
      <c r="C17" s="7" t="s">
        <v>81</v>
      </c>
      <c r="D17" s="31">
        <v>2000</v>
      </c>
      <c r="E17" s="31">
        <v>2000</v>
      </c>
      <c r="F17" s="45">
        <f t="shared" si="0"/>
        <v>100</v>
      </c>
      <c r="G17" s="36" t="s">
        <v>18</v>
      </c>
    </row>
    <row r="18" spans="1:7" ht="14.25">
      <c r="A18" s="5" t="s">
        <v>82</v>
      </c>
      <c r="B18" s="6">
        <v>200</v>
      </c>
      <c r="C18" s="7" t="s">
        <v>83</v>
      </c>
      <c r="D18" s="31">
        <v>5095.54</v>
      </c>
      <c r="E18" s="31">
        <v>5095.54</v>
      </c>
      <c r="F18" s="45">
        <f t="shared" si="0"/>
        <v>100</v>
      </c>
      <c r="G18" s="36" t="s">
        <v>18</v>
      </c>
    </row>
    <row r="19" spans="1:7" ht="14.25">
      <c r="A19" s="5" t="s">
        <v>84</v>
      </c>
      <c r="B19" s="6">
        <v>200</v>
      </c>
      <c r="C19" s="7" t="s">
        <v>85</v>
      </c>
      <c r="D19" s="31">
        <v>237884.09</v>
      </c>
      <c r="E19" s="31">
        <v>138198.49</v>
      </c>
      <c r="F19" s="45">
        <f t="shared" si="0"/>
        <v>58.09488562265766</v>
      </c>
      <c r="G19" s="32">
        <v>99685.6</v>
      </c>
    </row>
    <row r="20" spans="1:7" ht="14.25">
      <c r="A20" s="5" t="s">
        <v>86</v>
      </c>
      <c r="B20" s="6">
        <v>200</v>
      </c>
      <c r="C20" s="7" t="s">
        <v>87</v>
      </c>
      <c r="D20" s="31">
        <v>7030</v>
      </c>
      <c r="E20" s="31">
        <v>7030</v>
      </c>
      <c r="F20" s="45">
        <f t="shared" si="0"/>
        <v>100</v>
      </c>
      <c r="G20" s="36" t="s">
        <v>18</v>
      </c>
    </row>
    <row r="21" spans="1:7" ht="14.25">
      <c r="A21" s="5" t="s">
        <v>88</v>
      </c>
      <c r="B21" s="6">
        <v>200</v>
      </c>
      <c r="C21" s="7" t="s">
        <v>89</v>
      </c>
      <c r="D21" s="31">
        <v>79070</v>
      </c>
      <c r="E21" s="31">
        <v>79070</v>
      </c>
      <c r="F21" s="45">
        <f t="shared" si="0"/>
        <v>100</v>
      </c>
      <c r="G21" s="36" t="s">
        <v>18</v>
      </c>
    </row>
    <row r="22" spans="1:7" ht="14.25">
      <c r="A22" s="5" t="s">
        <v>76</v>
      </c>
      <c r="B22" s="6">
        <v>200</v>
      </c>
      <c r="C22" s="7" t="s">
        <v>90</v>
      </c>
      <c r="D22" s="31">
        <v>2081837.43</v>
      </c>
      <c r="E22" s="31">
        <v>1137503</v>
      </c>
      <c r="F22" s="45">
        <f t="shared" si="0"/>
        <v>54.639376908503365</v>
      </c>
      <c r="G22" s="32">
        <v>944334.43</v>
      </c>
    </row>
    <row r="23" spans="1:7" ht="14.25">
      <c r="A23" s="5" t="s">
        <v>74</v>
      </c>
      <c r="B23" s="6">
        <v>200</v>
      </c>
      <c r="C23" s="7" t="s">
        <v>91</v>
      </c>
      <c r="D23" s="31">
        <v>578.5</v>
      </c>
      <c r="E23" s="31">
        <v>578.5</v>
      </c>
      <c r="F23" s="45">
        <f t="shared" si="0"/>
        <v>100</v>
      </c>
      <c r="G23" s="36" t="s">
        <v>18</v>
      </c>
    </row>
    <row r="24" spans="1:7" ht="14.25">
      <c r="A24" s="5" t="s">
        <v>78</v>
      </c>
      <c r="B24" s="6">
        <v>200</v>
      </c>
      <c r="C24" s="7" t="s">
        <v>92</v>
      </c>
      <c r="D24" s="31">
        <v>25000</v>
      </c>
      <c r="E24" s="31">
        <v>25000</v>
      </c>
      <c r="F24" s="45">
        <f t="shared" si="0"/>
        <v>100</v>
      </c>
      <c r="G24" s="36" t="s">
        <v>18</v>
      </c>
    </row>
    <row r="25" spans="1:7" ht="14.25">
      <c r="A25" s="5" t="s">
        <v>80</v>
      </c>
      <c r="B25" s="6">
        <v>200</v>
      </c>
      <c r="C25" s="7" t="s">
        <v>93</v>
      </c>
      <c r="D25" s="31">
        <v>15000</v>
      </c>
      <c r="E25" s="31">
        <v>15000</v>
      </c>
      <c r="F25" s="45">
        <f t="shared" si="0"/>
        <v>100</v>
      </c>
      <c r="G25" s="36" t="s">
        <v>18</v>
      </c>
    </row>
    <row r="26" spans="1:7" ht="14.25">
      <c r="A26" s="5" t="s">
        <v>88</v>
      </c>
      <c r="B26" s="6">
        <v>200</v>
      </c>
      <c r="C26" s="7" t="s">
        <v>94</v>
      </c>
      <c r="D26" s="31">
        <v>15500</v>
      </c>
      <c r="E26" s="31">
        <v>15500</v>
      </c>
      <c r="F26" s="45">
        <f t="shared" si="0"/>
        <v>100</v>
      </c>
      <c r="G26" s="36" t="s">
        <v>18</v>
      </c>
    </row>
    <row r="27" spans="1:7" ht="14.25">
      <c r="A27" s="5" t="s">
        <v>95</v>
      </c>
      <c r="B27" s="6">
        <v>200</v>
      </c>
      <c r="C27" s="7" t="s">
        <v>96</v>
      </c>
      <c r="D27" s="31">
        <v>4500</v>
      </c>
      <c r="E27" s="31">
        <v>4500</v>
      </c>
      <c r="F27" s="45">
        <f t="shared" si="0"/>
        <v>100</v>
      </c>
      <c r="G27" s="36" t="s">
        <v>18</v>
      </c>
    </row>
    <row r="28" spans="1:7" ht="14.25">
      <c r="A28" s="5" t="s">
        <v>97</v>
      </c>
      <c r="B28" s="6">
        <v>200</v>
      </c>
      <c r="C28" s="7" t="s">
        <v>98</v>
      </c>
      <c r="D28" s="31">
        <v>15885</v>
      </c>
      <c r="E28" s="31">
        <v>15885</v>
      </c>
      <c r="F28" s="45">
        <f t="shared" si="0"/>
        <v>100</v>
      </c>
      <c r="G28" s="36" t="s">
        <v>18</v>
      </c>
    </row>
    <row r="29" spans="1:7" ht="14.25">
      <c r="A29" s="5" t="s">
        <v>95</v>
      </c>
      <c r="B29" s="6">
        <v>200</v>
      </c>
      <c r="C29" s="7" t="s">
        <v>99</v>
      </c>
      <c r="D29" s="31">
        <v>15000</v>
      </c>
      <c r="E29" s="31">
        <v>15000</v>
      </c>
      <c r="F29" s="45">
        <f t="shared" si="0"/>
        <v>100</v>
      </c>
      <c r="G29" s="36" t="s">
        <v>18</v>
      </c>
    </row>
    <row r="30" spans="1:7" ht="14.25">
      <c r="A30" s="5" t="s">
        <v>100</v>
      </c>
      <c r="B30" s="6">
        <v>200</v>
      </c>
      <c r="C30" s="7" t="s">
        <v>101</v>
      </c>
      <c r="D30" s="31">
        <v>20194</v>
      </c>
      <c r="E30" s="31">
        <v>20194</v>
      </c>
      <c r="F30" s="45">
        <f t="shared" si="0"/>
        <v>100</v>
      </c>
      <c r="G30" s="36" t="s">
        <v>18</v>
      </c>
    </row>
    <row r="31" spans="1:7" ht="14.25">
      <c r="A31" s="5" t="s">
        <v>80</v>
      </c>
      <c r="B31" s="6">
        <v>200</v>
      </c>
      <c r="C31" s="7" t="s">
        <v>102</v>
      </c>
      <c r="D31" s="31">
        <v>75444.62</v>
      </c>
      <c r="E31" s="31">
        <v>50190</v>
      </c>
      <c r="F31" s="45">
        <f t="shared" si="0"/>
        <v>66.52561839399549</v>
      </c>
      <c r="G31" s="32">
        <v>25254.62</v>
      </c>
    </row>
    <row r="32" spans="1:7" ht="14.25">
      <c r="A32" s="5" t="s">
        <v>64</v>
      </c>
      <c r="B32" s="6">
        <v>200</v>
      </c>
      <c r="C32" s="7" t="s">
        <v>103</v>
      </c>
      <c r="D32" s="31">
        <v>188479.26</v>
      </c>
      <c r="E32" s="31">
        <v>102092.95</v>
      </c>
      <c r="F32" s="45">
        <f t="shared" si="0"/>
        <v>54.16667595150787</v>
      </c>
      <c r="G32" s="32">
        <v>86386.31</v>
      </c>
    </row>
    <row r="33" spans="1:7" ht="14.25">
      <c r="A33" s="5" t="s">
        <v>66</v>
      </c>
      <c r="B33" s="6">
        <v>200</v>
      </c>
      <c r="C33" s="7" t="s">
        <v>104</v>
      </c>
      <c r="D33" s="31">
        <v>56920.74</v>
      </c>
      <c r="E33" s="31">
        <v>30832.05</v>
      </c>
      <c r="F33" s="45">
        <f t="shared" si="0"/>
        <v>54.166635922161234</v>
      </c>
      <c r="G33" s="32">
        <v>26088.69</v>
      </c>
    </row>
    <row r="34" spans="1:7" ht="14.25">
      <c r="A34" s="5" t="s">
        <v>64</v>
      </c>
      <c r="B34" s="6">
        <v>200</v>
      </c>
      <c r="C34" s="7" t="s">
        <v>105</v>
      </c>
      <c r="D34" s="31">
        <v>12873.23</v>
      </c>
      <c r="E34" s="31">
        <v>9652.44</v>
      </c>
      <c r="F34" s="45">
        <f t="shared" si="0"/>
        <v>74.98071579549189</v>
      </c>
      <c r="G34" s="32">
        <v>3220.79</v>
      </c>
    </row>
    <row r="35" spans="1:7" ht="14.25">
      <c r="A35" s="5" t="s">
        <v>66</v>
      </c>
      <c r="B35" s="6">
        <v>200</v>
      </c>
      <c r="C35" s="7" t="s">
        <v>106</v>
      </c>
      <c r="D35" s="31">
        <v>3887.71</v>
      </c>
      <c r="E35" s="31">
        <v>2915.06</v>
      </c>
      <c r="F35" s="45">
        <f t="shared" si="0"/>
        <v>74.98141579490239</v>
      </c>
      <c r="G35" s="32">
        <v>972.65</v>
      </c>
    </row>
    <row r="36" spans="1:7" ht="14.25">
      <c r="A36" s="5" t="s">
        <v>88</v>
      </c>
      <c r="B36" s="6">
        <v>200</v>
      </c>
      <c r="C36" s="7" t="s">
        <v>107</v>
      </c>
      <c r="D36" s="31">
        <v>37618.31</v>
      </c>
      <c r="E36" s="31">
        <v>37618.31</v>
      </c>
      <c r="F36" s="45">
        <f t="shared" si="0"/>
        <v>100</v>
      </c>
      <c r="G36" s="36" t="s">
        <v>18</v>
      </c>
    </row>
    <row r="37" spans="1:7" ht="14.25">
      <c r="A37" s="5" t="s">
        <v>80</v>
      </c>
      <c r="B37" s="6">
        <v>200</v>
      </c>
      <c r="C37" s="7" t="s">
        <v>108</v>
      </c>
      <c r="D37" s="31">
        <v>10726</v>
      </c>
      <c r="E37" s="31">
        <v>10726</v>
      </c>
      <c r="F37" s="45">
        <f t="shared" si="0"/>
        <v>100</v>
      </c>
      <c r="G37" s="36" t="s">
        <v>18</v>
      </c>
    </row>
    <row r="38" spans="1:7" ht="14.25">
      <c r="A38" s="5" t="s">
        <v>80</v>
      </c>
      <c r="B38" s="6">
        <v>200</v>
      </c>
      <c r="C38" s="7" t="s">
        <v>109</v>
      </c>
      <c r="D38" s="31">
        <v>5443.69</v>
      </c>
      <c r="E38" s="35" t="s">
        <v>18</v>
      </c>
      <c r="F38" s="45" t="s">
        <v>18</v>
      </c>
      <c r="G38" s="32">
        <v>5443.69</v>
      </c>
    </row>
    <row r="39" spans="1:7" ht="14.25">
      <c r="A39" s="5" t="s">
        <v>88</v>
      </c>
      <c r="B39" s="6">
        <v>200</v>
      </c>
      <c r="C39" s="7" t="s">
        <v>110</v>
      </c>
      <c r="D39" s="31">
        <v>301.69</v>
      </c>
      <c r="E39" s="31">
        <v>301.69</v>
      </c>
      <c r="F39" s="45">
        <f t="shared" si="0"/>
        <v>100</v>
      </c>
      <c r="G39" s="36" t="s">
        <v>18</v>
      </c>
    </row>
    <row r="40" spans="1:7" ht="14.25">
      <c r="A40" s="5" t="s">
        <v>80</v>
      </c>
      <c r="B40" s="6">
        <v>200</v>
      </c>
      <c r="C40" s="7" t="s">
        <v>111</v>
      </c>
      <c r="D40" s="31">
        <v>14450</v>
      </c>
      <c r="E40" s="31">
        <v>11850</v>
      </c>
      <c r="F40" s="45">
        <f t="shared" si="0"/>
        <v>82.00692041522491</v>
      </c>
      <c r="G40" s="32">
        <v>2600</v>
      </c>
    </row>
    <row r="41" spans="1:7" ht="14.25">
      <c r="A41" s="5" t="s">
        <v>82</v>
      </c>
      <c r="B41" s="6">
        <v>200</v>
      </c>
      <c r="C41" s="7" t="s">
        <v>112</v>
      </c>
      <c r="D41" s="31">
        <v>1350</v>
      </c>
      <c r="E41" s="35" t="s">
        <v>18</v>
      </c>
      <c r="F41" s="45" t="s">
        <v>18</v>
      </c>
      <c r="G41" s="32">
        <v>1350</v>
      </c>
    </row>
    <row r="42" spans="1:7" ht="14.25">
      <c r="A42" s="5" t="s">
        <v>80</v>
      </c>
      <c r="B42" s="6">
        <v>200</v>
      </c>
      <c r="C42" s="7" t="s">
        <v>113</v>
      </c>
      <c r="D42" s="31">
        <v>14450</v>
      </c>
      <c r="E42" s="31">
        <v>11850</v>
      </c>
      <c r="F42" s="45">
        <f t="shared" si="0"/>
        <v>82.00692041522491</v>
      </c>
      <c r="G42" s="32">
        <v>2600</v>
      </c>
    </row>
    <row r="43" spans="1:7" ht="14.25">
      <c r="A43" s="5" t="s">
        <v>82</v>
      </c>
      <c r="B43" s="6">
        <v>200</v>
      </c>
      <c r="C43" s="7" t="s">
        <v>114</v>
      </c>
      <c r="D43" s="31">
        <v>1350</v>
      </c>
      <c r="E43" s="35" t="s">
        <v>18</v>
      </c>
      <c r="F43" s="45" t="s">
        <v>18</v>
      </c>
      <c r="G43" s="32">
        <v>1350</v>
      </c>
    </row>
    <row r="44" spans="1:7" ht="14.25">
      <c r="A44" s="5" t="s">
        <v>64</v>
      </c>
      <c r="B44" s="6">
        <v>200</v>
      </c>
      <c r="C44" s="7" t="s">
        <v>115</v>
      </c>
      <c r="D44" s="31">
        <v>20177.55</v>
      </c>
      <c r="E44" s="35" t="s">
        <v>18</v>
      </c>
      <c r="F44" s="45" t="s">
        <v>18</v>
      </c>
      <c r="G44" s="32">
        <v>20177.55</v>
      </c>
    </row>
    <row r="45" spans="1:7" ht="14.25">
      <c r="A45" s="5" t="s">
        <v>66</v>
      </c>
      <c r="B45" s="6">
        <v>200</v>
      </c>
      <c r="C45" s="7" t="s">
        <v>116</v>
      </c>
      <c r="D45" s="31">
        <v>7917.69</v>
      </c>
      <c r="E45" s="35" t="s">
        <v>18</v>
      </c>
      <c r="F45" s="45" t="s">
        <v>18</v>
      </c>
      <c r="G45" s="32">
        <v>7917.69</v>
      </c>
    </row>
    <row r="46" spans="1:7" ht="14.25">
      <c r="A46" s="5" t="s">
        <v>80</v>
      </c>
      <c r="B46" s="6">
        <v>200</v>
      </c>
      <c r="C46" s="7" t="s">
        <v>117</v>
      </c>
      <c r="D46" s="31">
        <v>14188.69</v>
      </c>
      <c r="E46" s="35" t="s">
        <v>18</v>
      </c>
      <c r="F46" s="45" t="s">
        <v>18</v>
      </c>
      <c r="G46" s="32">
        <v>14188.69</v>
      </c>
    </row>
    <row r="47" spans="1:7" ht="14.25">
      <c r="A47" s="5" t="s">
        <v>78</v>
      </c>
      <c r="B47" s="6">
        <v>200</v>
      </c>
      <c r="C47" s="7" t="s">
        <v>118</v>
      </c>
      <c r="D47" s="31">
        <v>2818040.53</v>
      </c>
      <c r="E47" s="31">
        <v>1662487.67</v>
      </c>
      <c r="F47" s="45">
        <f t="shared" si="0"/>
        <v>58.99445562622906</v>
      </c>
      <c r="G47" s="32">
        <v>1155552.86</v>
      </c>
    </row>
    <row r="48" spans="1:7" ht="14.25">
      <c r="A48" s="5" t="s">
        <v>80</v>
      </c>
      <c r="B48" s="6">
        <v>200</v>
      </c>
      <c r="C48" s="7" t="s">
        <v>119</v>
      </c>
      <c r="D48" s="31">
        <v>125400</v>
      </c>
      <c r="E48" s="31">
        <v>125400</v>
      </c>
      <c r="F48" s="45">
        <f t="shared" si="0"/>
        <v>100</v>
      </c>
      <c r="G48" s="36" t="s">
        <v>18</v>
      </c>
    </row>
    <row r="49" spans="1:7" ht="14.25">
      <c r="A49" s="5" t="s">
        <v>74</v>
      </c>
      <c r="B49" s="6">
        <v>200</v>
      </c>
      <c r="C49" s="7" t="s">
        <v>120</v>
      </c>
      <c r="D49" s="31">
        <v>198515.21</v>
      </c>
      <c r="E49" s="31">
        <v>144763.21</v>
      </c>
      <c r="F49" s="45">
        <f t="shared" si="0"/>
        <v>72.92298156901931</v>
      </c>
      <c r="G49" s="32">
        <v>53752</v>
      </c>
    </row>
    <row r="50" spans="1:7" ht="14.25">
      <c r="A50" s="5" t="s">
        <v>80</v>
      </c>
      <c r="B50" s="6">
        <v>200</v>
      </c>
      <c r="C50" s="7" t="s">
        <v>121</v>
      </c>
      <c r="D50" s="31">
        <v>412745.75</v>
      </c>
      <c r="E50" s="31">
        <v>352403.9</v>
      </c>
      <c r="F50" s="45">
        <f t="shared" si="0"/>
        <v>85.38038247516782</v>
      </c>
      <c r="G50" s="32">
        <v>60341.85</v>
      </c>
    </row>
    <row r="51" spans="1:7" ht="14.25">
      <c r="A51" s="5" t="s">
        <v>78</v>
      </c>
      <c r="B51" s="6">
        <v>200</v>
      </c>
      <c r="C51" s="7" t="s">
        <v>122</v>
      </c>
      <c r="D51" s="31">
        <v>298748.46</v>
      </c>
      <c r="E51" s="31">
        <v>238616.29</v>
      </c>
      <c r="F51" s="45">
        <f t="shared" si="0"/>
        <v>79.8719732312595</v>
      </c>
      <c r="G51" s="32">
        <v>60132.17</v>
      </c>
    </row>
    <row r="52" spans="1:7" ht="14.25">
      <c r="A52" s="5" t="s">
        <v>88</v>
      </c>
      <c r="B52" s="6">
        <v>200</v>
      </c>
      <c r="C52" s="7" t="s">
        <v>123</v>
      </c>
      <c r="D52" s="31">
        <v>76400</v>
      </c>
      <c r="E52" s="31">
        <v>76400</v>
      </c>
      <c r="F52" s="45">
        <f t="shared" si="0"/>
        <v>100</v>
      </c>
      <c r="G52" s="36" t="s">
        <v>18</v>
      </c>
    </row>
    <row r="53" spans="1:7" ht="14.25">
      <c r="A53" s="5" t="s">
        <v>76</v>
      </c>
      <c r="B53" s="6">
        <v>200</v>
      </c>
      <c r="C53" s="7" t="s">
        <v>124</v>
      </c>
      <c r="D53" s="31">
        <v>249482.77</v>
      </c>
      <c r="E53" s="31">
        <v>111201.02</v>
      </c>
      <c r="F53" s="45">
        <f t="shared" si="0"/>
        <v>44.57262519571994</v>
      </c>
      <c r="G53" s="32">
        <v>138281.75</v>
      </c>
    </row>
    <row r="54" spans="1:7" ht="14.25">
      <c r="A54" s="5" t="s">
        <v>80</v>
      </c>
      <c r="B54" s="6">
        <v>200</v>
      </c>
      <c r="C54" s="7" t="s">
        <v>125</v>
      </c>
      <c r="D54" s="31">
        <v>15.23</v>
      </c>
      <c r="E54" s="31">
        <v>15.23</v>
      </c>
      <c r="F54" s="45">
        <f t="shared" si="0"/>
        <v>100</v>
      </c>
      <c r="G54" s="36" t="s">
        <v>18</v>
      </c>
    </row>
    <row r="55" spans="1:7" ht="14.25">
      <c r="A55" s="5" t="s">
        <v>80</v>
      </c>
      <c r="B55" s="6">
        <v>200</v>
      </c>
      <c r="C55" s="7" t="s">
        <v>126</v>
      </c>
      <c r="D55" s="31">
        <v>549423</v>
      </c>
      <c r="E55" s="31">
        <v>549423</v>
      </c>
      <c r="F55" s="45">
        <f t="shared" si="0"/>
        <v>100</v>
      </c>
      <c r="G55" s="36" t="s">
        <v>18</v>
      </c>
    </row>
    <row r="56" spans="1:7" ht="14.25">
      <c r="A56" s="5" t="s">
        <v>88</v>
      </c>
      <c r="B56" s="6">
        <v>200</v>
      </c>
      <c r="C56" s="7" t="s">
        <v>127</v>
      </c>
      <c r="D56" s="31">
        <v>177400</v>
      </c>
      <c r="E56" s="31">
        <v>76200</v>
      </c>
      <c r="F56" s="45">
        <f t="shared" si="0"/>
        <v>42.95377677564825</v>
      </c>
      <c r="G56" s="32">
        <v>101200</v>
      </c>
    </row>
    <row r="57" spans="1:7" ht="14.25">
      <c r="A57" s="5" t="s">
        <v>78</v>
      </c>
      <c r="B57" s="6">
        <v>200</v>
      </c>
      <c r="C57" s="7" t="s">
        <v>128</v>
      </c>
      <c r="D57" s="31">
        <v>32628.84</v>
      </c>
      <c r="E57" s="31">
        <v>21752.56</v>
      </c>
      <c r="F57" s="45">
        <f t="shared" si="0"/>
        <v>66.66666666666667</v>
      </c>
      <c r="G57" s="32">
        <v>10876.28</v>
      </c>
    </row>
    <row r="58" spans="1:7" ht="14.25">
      <c r="A58" s="5" t="s">
        <v>64</v>
      </c>
      <c r="B58" s="6">
        <v>200</v>
      </c>
      <c r="C58" s="7" t="s">
        <v>129</v>
      </c>
      <c r="D58" s="31">
        <v>178.62</v>
      </c>
      <c r="E58" s="31">
        <v>178.62</v>
      </c>
      <c r="F58" s="45">
        <f t="shared" si="0"/>
        <v>100</v>
      </c>
      <c r="G58" s="36" t="s">
        <v>18</v>
      </c>
    </row>
    <row r="59" spans="1:7" ht="14.25">
      <c r="A59" s="5" t="s">
        <v>66</v>
      </c>
      <c r="B59" s="6">
        <v>200</v>
      </c>
      <c r="C59" s="7" t="s">
        <v>130</v>
      </c>
      <c r="D59" s="31">
        <v>53.94</v>
      </c>
      <c r="E59" s="31">
        <v>53.94</v>
      </c>
      <c r="F59" s="45">
        <f t="shared" si="0"/>
        <v>100</v>
      </c>
      <c r="G59" s="36" t="s">
        <v>18</v>
      </c>
    </row>
    <row r="60" spans="1:7" ht="14.25">
      <c r="A60" s="5" t="s">
        <v>131</v>
      </c>
      <c r="B60" s="6">
        <v>200</v>
      </c>
      <c r="C60" s="7" t="s">
        <v>132</v>
      </c>
      <c r="D60" s="31">
        <v>15826.91</v>
      </c>
      <c r="E60" s="31">
        <v>14875</v>
      </c>
      <c r="F60" s="45">
        <f t="shared" si="0"/>
        <v>93.98549685314443</v>
      </c>
      <c r="G60" s="32">
        <v>951.91</v>
      </c>
    </row>
    <row r="61" spans="1:7" ht="14.25">
      <c r="A61" s="5" t="s">
        <v>76</v>
      </c>
      <c r="B61" s="6">
        <v>200</v>
      </c>
      <c r="C61" s="7" t="s">
        <v>133</v>
      </c>
      <c r="D61" s="31">
        <v>110925.93</v>
      </c>
      <c r="E61" s="31">
        <v>110925.93</v>
      </c>
      <c r="F61" s="45">
        <f t="shared" si="0"/>
        <v>100</v>
      </c>
      <c r="G61" s="36" t="s">
        <v>18</v>
      </c>
    </row>
    <row r="62" spans="1:7" ht="14.25">
      <c r="A62" s="5" t="s">
        <v>134</v>
      </c>
      <c r="B62" s="6">
        <v>200</v>
      </c>
      <c r="C62" s="7" t="s">
        <v>135</v>
      </c>
      <c r="D62" s="31">
        <v>60000</v>
      </c>
      <c r="E62" s="31">
        <v>45000</v>
      </c>
      <c r="F62" s="45">
        <f t="shared" si="0"/>
        <v>75</v>
      </c>
      <c r="G62" s="32">
        <v>15000</v>
      </c>
    </row>
    <row r="63" spans="1:7" ht="14.25">
      <c r="A63" s="5" t="s">
        <v>76</v>
      </c>
      <c r="B63" s="6">
        <v>200</v>
      </c>
      <c r="C63" s="7" t="s">
        <v>136</v>
      </c>
      <c r="D63" s="31">
        <v>879.45</v>
      </c>
      <c r="E63" s="31">
        <v>879.45</v>
      </c>
      <c r="F63" s="45">
        <f t="shared" si="0"/>
        <v>100</v>
      </c>
      <c r="G63" s="36" t="s">
        <v>18</v>
      </c>
    </row>
    <row r="64" spans="1:7" ht="14.25">
      <c r="A64" s="5" t="s">
        <v>137</v>
      </c>
      <c r="B64" s="6">
        <v>200</v>
      </c>
      <c r="C64" s="7" t="s">
        <v>138</v>
      </c>
      <c r="D64" s="31">
        <v>12836865.1</v>
      </c>
      <c r="E64" s="31">
        <v>9620256</v>
      </c>
      <c r="F64" s="45">
        <f t="shared" si="0"/>
        <v>74.94240942050564</v>
      </c>
      <c r="G64" s="32">
        <v>3216609.1</v>
      </c>
    </row>
    <row r="65" spans="1:7" ht="15" thickBot="1">
      <c r="A65" s="5" t="s">
        <v>139</v>
      </c>
      <c r="B65" s="6">
        <v>450</v>
      </c>
      <c r="C65" s="7" t="s">
        <v>14</v>
      </c>
      <c r="D65" s="31">
        <v>-919264.22</v>
      </c>
      <c r="E65" s="31">
        <v>974627.8</v>
      </c>
      <c r="F65" s="45"/>
      <c r="G65" s="37" t="s">
        <v>14</v>
      </c>
    </row>
    <row r="66" spans="1:7" ht="12.75">
      <c r="A66" s="13"/>
      <c r="B66" s="14"/>
      <c r="C66" s="14"/>
      <c r="D66" s="15"/>
      <c r="E66" s="15"/>
      <c r="F66" s="15"/>
      <c r="G66" s="15"/>
    </row>
  </sheetData>
  <sheetProtection/>
  <mergeCells count="1">
    <mergeCell ref="A1:G1"/>
  </mergeCells>
  <printOptions/>
  <pageMargins left="0.7874015748031497" right="0.31496062992125984" top="1.0236220472440944" bottom="0" header="0.3937007874015748" footer="0.3937007874015748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F26" sqref="A1:F2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5" customHeight="1">
      <c r="A1" s="49" t="s">
        <v>140</v>
      </c>
      <c r="B1" s="50"/>
      <c r="C1" s="50"/>
      <c r="D1" s="50"/>
      <c r="E1" s="50"/>
      <c r="F1" s="50"/>
    </row>
    <row r="2" spans="1:6" ht="12.75">
      <c r="A2" s="2"/>
      <c r="B2" s="16"/>
      <c r="C2" s="16"/>
      <c r="D2" s="16"/>
      <c r="E2" s="16"/>
      <c r="F2" s="16"/>
    </row>
    <row r="3" spans="1:6" ht="67.5" customHeight="1">
      <c r="A3" s="3" t="s">
        <v>1</v>
      </c>
      <c r="B3" s="3" t="s">
        <v>2</v>
      </c>
      <c r="C3" s="3" t="s">
        <v>141</v>
      </c>
      <c r="D3" s="3" t="s">
        <v>4</v>
      </c>
      <c r="E3" s="3" t="s">
        <v>5</v>
      </c>
      <c r="F3" s="3" t="s">
        <v>6</v>
      </c>
    </row>
    <row r="4" spans="1:6" ht="12.75">
      <c r="A4" s="3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</row>
    <row r="5" spans="1:6" ht="12.75">
      <c r="A5" s="5" t="s">
        <v>142</v>
      </c>
      <c r="B5" s="6" t="s">
        <v>143</v>
      </c>
      <c r="C5" s="7" t="s">
        <v>14</v>
      </c>
      <c r="D5" s="26">
        <v>919264.22</v>
      </c>
      <c r="E5" s="26">
        <v>-974627.8</v>
      </c>
      <c r="F5" s="28">
        <v>1893892.02</v>
      </c>
    </row>
    <row r="6" spans="1:6" ht="12.75">
      <c r="A6" s="8" t="s">
        <v>15</v>
      </c>
      <c r="B6" s="9"/>
      <c r="C6" s="10"/>
      <c r="D6" s="24"/>
      <c r="E6" s="24"/>
      <c r="F6" s="25"/>
    </row>
    <row r="7" spans="1:6" ht="12.75">
      <c r="A7" s="5" t="s">
        <v>144</v>
      </c>
      <c r="B7" s="6" t="s">
        <v>145</v>
      </c>
      <c r="C7" s="7" t="s">
        <v>14</v>
      </c>
      <c r="D7" s="27" t="s">
        <v>18</v>
      </c>
      <c r="E7" s="27" t="s">
        <v>18</v>
      </c>
      <c r="F7" s="29" t="s">
        <v>18</v>
      </c>
    </row>
    <row r="8" spans="1:6" ht="12.75">
      <c r="A8" s="8" t="s">
        <v>146</v>
      </c>
      <c r="B8" s="9"/>
      <c r="C8" s="10"/>
      <c r="D8" s="24"/>
      <c r="E8" s="24"/>
      <c r="F8" s="25"/>
    </row>
    <row r="9" spans="1:6" ht="12.75">
      <c r="A9" s="5"/>
      <c r="B9" s="6" t="s">
        <v>145</v>
      </c>
      <c r="C9" s="7" t="s">
        <v>147</v>
      </c>
      <c r="D9" s="27" t="s">
        <v>18</v>
      </c>
      <c r="E9" s="27" t="s">
        <v>18</v>
      </c>
      <c r="F9" s="29" t="s">
        <v>18</v>
      </c>
    </row>
    <row r="10" spans="1:6" ht="12.75">
      <c r="A10" s="5" t="s">
        <v>148</v>
      </c>
      <c r="B10" s="6" t="s">
        <v>149</v>
      </c>
      <c r="C10" s="7" t="s">
        <v>14</v>
      </c>
      <c r="D10" s="27" t="s">
        <v>18</v>
      </c>
      <c r="E10" s="27" t="s">
        <v>18</v>
      </c>
      <c r="F10" s="29" t="s">
        <v>18</v>
      </c>
    </row>
    <row r="11" spans="1:6" ht="12.75">
      <c r="A11" s="8" t="s">
        <v>146</v>
      </c>
      <c r="B11" s="9"/>
      <c r="C11" s="10"/>
      <c r="D11" s="24"/>
      <c r="E11" s="24"/>
      <c r="F11" s="25"/>
    </row>
    <row r="12" spans="1:6" ht="12.75">
      <c r="A12" s="5"/>
      <c r="B12" s="6" t="s">
        <v>149</v>
      </c>
      <c r="C12" s="7" t="s">
        <v>147</v>
      </c>
      <c r="D12" s="27" t="s">
        <v>18</v>
      </c>
      <c r="E12" s="27" t="s">
        <v>18</v>
      </c>
      <c r="F12" s="29" t="s">
        <v>18</v>
      </c>
    </row>
    <row r="13" spans="1:6" ht="12.75">
      <c r="A13" s="5" t="s">
        <v>150</v>
      </c>
      <c r="B13" s="6" t="s">
        <v>151</v>
      </c>
      <c r="C13" s="7" t="s">
        <v>152</v>
      </c>
      <c r="D13" s="26">
        <v>919264.22</v>
      </c>
      <c r="E13" s="26">
        <v>-974627.8</v>
      </c>
      <c r="F13" s="28">
        <v>1893892.02</v>
      </c>
    </row>
    <row r="14" spans="1:6" ht="12.75">
      <c r="A14" s="5" t="s">
        <v>153</v>
      </c>
      <c r="B14" s="6" t="s">
        <v>151</v>
      </c>
      <c r="C14" s="7" t="s">
        <v>154</v>
      </c>
      <c r="D14" s="26">
        <v>919264.22</v>
      </c>
      <c r="E14" s="26">
        <v>-974627.8</v>
      </c>
      <c r="F14" s="28">
        <v>1893892.02</v>
      </c>
    </row>
    <row r="15" spans="1:6" ht="12.75">
      <c r="A15" s="5" t="s">
        <v>155</v>
      </c>
      <c r="B15" s="6" t="s">
        <v>156</v>
      </c>
      <c r="C15" s="7" t="s">
        <v>157</v>
      </c>
      <c r="D15" s="26">
        <v>-36058804.61</v>
      </c>
      <c r="E15" s="26">
        <v>-28063997.73</v>
      </c>
      <c r="F15" s="30" t="s">
        <v>14</v>
      </c>
    </row>
    <row r="16" spans="1:6" ht="12.75">
      <c r="A16" s="5" t="s">
        <v>158</v>
      </c>
      <c r="B16" s="6" t="s">
        <v>156</v>
      </c>
      <c r="C16" s="7" t="s">
        <v>159</v>
      </c>
      <c r="D16" s="26">
        <v>-36058804.61</v>
      </c>
      <c r="E16" s="26">
        <v>-28063997.73</v>
      </c>
      <c r="F16" s="30" t="s">
        <v>14</v>
      </c>
    </row>
    <row r="17" spans="1:6" ht="12.75">
      <c r="A17" s="5" t="s">
        <v>160</v>
      </c>
      <c r="B17" s="6" t="s">
        <v>161</v>
      </c>
      <c r="C17" s="7" t="s">
        <v>162</v>
      </c>
      <c r="D17" s="26">
        <v>36978068.83</v>
      </c>
      <c r="E17" s="26">
        <v>27089369.93</v>
      </c>
      <c r="F17" s="30" t="s">
        <v>14</v>
      </c>
    </row>
    <row r="18" spans="1:6" ht="12.75">
      <c r="A18" s="5" t="s">
        <v>163</v>
      </c>
      <c r="B18" s="6" t="s">
        <v>161</v>
      </c>
      <c r="C18" s="7" t="s">
        <v>164</v>
      </c>
      <c r="D18" s="26">
        <v>36978068.83</v>
      </c>
      <c r="E18" s="26">
        <v>27089369.93</v>
      </c>
      <c r="F18" s="30" t="s">
        <v>14</v>
      </c>
    </row>
    <row r="19" spans="1:6" ht="12.75">
      <c r="A19" s="5"/>
      <c r="B19" s="6" t="s">
        <v>151</v>
      </c>
      <c r="C19" s="7" t="s">
        <v>165</v>
      </c>
      <c r="D19" s="11" t="s">
        <v>18</v>
      </c>
      <c r="E19" s="11" t="s">
        <v>18</v>
      </c>
      <c r="F19" s="12" t="s">
        <v>18</v>
      </c>
    </row>
    <row r="20" spans="1:6" ht="12.75">
      <c r="A20" s="5"/>
      <c r="B20" s="6" t="s">
        <v>156</v>
      </c>
      <c r="C20" s="7" t="s">
        <v>166</v>
      </c>
      <c r="D20" s="11" t="s">
        <v>18</v>
      </c>
      <c r="E20" s="11" t="s">
        <v>18</v>
      </c>
      <c r="F20" s="17" t="s">
        <v>14</v>
      </c>
    </row>
    <row r="21" spans="1:6" ht="12.75">
      <c r="A21" s="5"/>
      <c r="B21" s="6" t="s">
        <v>156</v>
      </c>
      <c r="C21" s="7" t="s">
        <v>147</v>
      </c>
      <c r="D21" s="11" t="s">
        <v>18</v>
      </c>
      <c r="E21" s="11" t="s">
        <v>18</v>
      </c>
      <c r="F21" s="17" t="s">
        <v>14</v>
      </c>
    </row>
    <row r="22" spans="1:6" ht="12.75">
      <c r="A22" s="5"/>
      <c r="B22" s="6" t="s">
        <v>161</v>
      </c>
      <c r="C22" s="7" t="s">
        <v>167</v>
      </c>
      <c r="D22" s="11" t="s">
        <v>18</v>
      </c>
      <c r="E22" s="11" t="s">
        <v>18</v>
      </c>
      <c r="F22" s="17" t="s">
        <v>14</v>
      </c>
    </row>
    <row r="23" spans="1:6" ht="12.75">
      <c r="A23" s="5"/>
      <c r="B23" s="6" t="s">
        <v>161</v>
      </c>
      <c r="C23" s="7" t="s">
        <v>147</v>
      </c>
      <c r="D23" s="11" t="s">
        <v>18</v>
      </c>
      <c r="E23" s="11" t="s">
        <v>18</v>
      </c>
      <c r="F23" s="17" t="s">
        <v>14</v>
      </c>
    </row>
    <row r="24" spans="1:6" ht="12.75">
      <c r="A24" s="13"/>
      <c r="B24" s="14"/>
      <c r="C24" s="14"/>
      <c r="D24" s="15"/>
      <c r="E24" s="15"/>
      <c r="F24" s="15"/>
    </row>
  </sheetData>
  <sheetProtection/>
  <mergeCells count="1">
    <mergeCell ref="A1:F1"/>
  </mergeCells>
  <printOptions/>
  <pageMargins left="0.7874015748031497" right="0.31496062992125984" top="1.0236220472440944" bottom="0" header="0.3937007874015748" footer="0.3937007874015748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2021-11-30T11:36:26Z</cp:lastPrinted>
  <dcterms:created xsi:type="dcterms:W3CDTF">2021-10-27T06:17:44Z</dcterms:created>
  <dcterms:modified xsi:type="dcterms:W3CDTF">2021-11-30T11:43:37Z</dcterms:modified>
  <cp:category/>
  <cp:version/>
  <cp:contentType/>
  <cp:contentStatus/>
</cp:coreProperties>
</file>