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<sst xmlns="http://schemas.openxmlformats.org/spreadsheetml/2006/main" count="234" uniqueCount="117">
  <si>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</si>
  <si>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</si>
  <si>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</si>
  <si>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</si>
  <si>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</si>
  <si>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</si>
  <si>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</si>
  <si>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</si>
  <si>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</si>
  <si>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</si>
  <si>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</si>
  <si>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</si>
  <si>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</si>
  <si>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</si>
  <si>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</si>
  <si>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</si>
  <si>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</si>
  <si>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</si>
  <si>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</si>
  <si>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</si>
  <si>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</si>
  <si>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</si>
  <si>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</si>
  <si>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</si>
  <si>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</si>
  <si>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</si>
  <si>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</si>
  <si>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</si>
  <si>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</si>
  <si>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</si>
  <si>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</si>
  <si>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</si>
  <si>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</si>
  <si>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</si>
  <si>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</si>
  <si>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</si>
  <si>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</si>
  <si>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</si>
  <si>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</si>
  <si>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</si>
  <si>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</si>
  <si>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</si>
  <si>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</si>
  <si>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</si>
  <si>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</si>
  <si>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</si>
  <si>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</si>
  <si>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</si>
  <si>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</si>
  <si>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</si>
  <si>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</si>
  <si>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</si>
  <si>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</si>
  <si>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</si>
  <si>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</si>
  <si>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</si>
  <si>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</si>
  <si>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</si>
  <si>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</si>
  <si>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</si>
  <si>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</si>
  <si>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</si>
  <si>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</si>
  <si>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</si>
  <si>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</si>
  <si>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</si>
  <si>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</si>
  <si>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</si>
  <si>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</si>
  <si>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</si>
  <si>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</si>
  <si>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</si>
  <si>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</si>
  <si>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</si>
  <si>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</si>
  <si>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</si>
  <si>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</si>
  <si>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</si>
  <si>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</si>
  <si>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</si>
  <si>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</si>
  <si>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</si>
  <si>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</si>
  <si>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</si>
  <si>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</si>
  <si>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</si>
  <si>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</si>
  <si>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</si>
  <si>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</si>
  <si>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</si>
  <si>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</si>
  <si>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</si>
  <si>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</si>
  <si>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</si>
  <si>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</si>
  <si>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</si>
  <si>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</si>
  <si>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Прочие выплаты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</si>
  <si>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</si>
  <si>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</si>
  <si>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</si>
  <si>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</si>
  <si>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</si>
  <si>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</si>
  <si>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</si>
  <si>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на  1 апреля 2018 г.</t>
  </si>
  <si>
    <t>01.04.2018</t>
  </si>
  <si>
    <t>МКУ "ХЭУ администрации с.п.Лямина"</t>
  </si>
  <si>
    <t>начисления на выплаты по оплате труда</t>
  </si>
  <si>
    <t>650 0113 4120000590 111 211</t>
  </si>
  <si>
    <t>650 0113 4120000590 112 212</t>
  </si>
  <si>
    <t>650 0113 4120000690 119 213</t>
  </si>
  <si>
    <t>650 0113 4120000590 244 225</t>
  </si>
  <si>
    <t>650 0113 4120000590 244 226</t>
  </si>
  <si>
    <t>650 0113 4120000590 244 340</t>
  </si>
  <si>
    <t>"02 "  апреля 2018  г.</t>
  </si>
  <si>
    <t xml:space="preserve"> Неисполненные   назначения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</si>
</sst>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"/>
    </row>
    <row r="2" spans="1:10" ht="16.5" customHeight="1">
      <c r="A2" s="120"/>
      <c r="B2" s="120"/>
      <c r="C2" s="120"/>
      <c r="D2" s="120"/>
      <c r="E2" s="120"/>
      <c r="F2" s="120"/>
      <c r="G2" s="120"/>
      <c r="H2" s="120"/>
      <c r="J2" t="s">
        <v>101</v>
      </c>
    </row>
    <row r="3" spans="1:9" ht="16.5" customHeight="1" thickBot="1">
      <c r="A3" s="120"/>
      <c r="B3" s="120"/>
      <c r="C3" s="120"/>
      <c r="D3" s="120"/>
      <c r="E3" s="120"/>
      <c r="F3" s="120"/>
      <c r="G3" s="120"/>
      <c r="H3" s="120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105</v>
      </c>
      <c r="E5" s="16"/>
      <c r="F5" s="16"/>
      <c r="G5" s="16"/>
      <c r="H5" s="15" t="s">
        <v>31</v>
      </c>
      <c r="I5" s="23" t="s">
        <v>106</v>
      </c>
    </row>
    <row r="6" spans="1:9" ht="39.75" customHeight="1">
      <c r="A6" s="117" t="s">
        <v>102</v>
      </c>
      <c r="B6" s="118"/>
      <c r="C6" s="118"/>
      <c r="D6" s="118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1" t="s">
        <v>107</v>
      </c>
      <c r="C7" s="121"/>
      <c r="D7" s="121"/>
      <c r="E7" s="121"/>
      <c r="F7" s="121"/>
      <c r="G7" s="121"/>
      <c r="H7" s="80" t="s">
        <v>72</v>
      </c>
      <c r="I7" s="23" t="s">
        <v>90</v>
      </c>
    </row>
    <row r="8" spans="1:9" ht="13.5" customHeight="1">
      <c r="A8" s="15" t="s">
        <v>84</v>
      </c>
      <c r="B8" s="122" t="s">
        <v>93</v>
      </c>
      <c r="C8" s="122"/>
      <c r="D8" s="122"/>
      <c r="E8" s="122"/>
      <c r="F8" s="122"/>
      <c r="G8" s="122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7" t="s">
        <v>116</v>
      </c>
      <c r="H4" s="128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29"/>
      <c r="H5" s="130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29"/>
      <c r="H6" s="130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29"/>
      <c r="H7" s="130"/>
    </row>
    <row r="8" spans="1:8" ht="12.75">
      <c r="A8" s="9"/>
      <c r="B8" s="10"/>
      <c r="C8" s="10"/>
      <c r="D8" s="8"/>
      <c r="E8" s="39" t="s">
        <v>77</v>
      </c>
      <c r="F8" s="8"/>
      <c r="G8" s="129"/>
      <c r="H8" s="130"/>
    </row>
    <row r="9" spans="1:8" ht="12.75">
      <c r="A9" s="9"/>
      <c r="B9" s="10"/>
      <c r="C9" s="10"/>
      <c r="D9" s="8"/>
      <c r="E9" s="39"/>
      <c r="F9" s="8"/>
      <c r="G9" s="129"/>
      <c r="H9" s="130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1" t="s">
        <v>20</v>
      </c>
      <c r="H12" s="132"/>
    </row>
    <row r="13" spans="1:10" ht="15" customHeight="1">
      <c r="A13" s="51" t="s">
        <v>24</v>
      </c>
      <c r="B13" s="55" t="s">
        <v>39</v>
      </c>
      <c r="C13" s="74"/>
      <c r="D13" s="76">
        <f>SUM(D15:D20)</f>
        <v>4000771.8899999997</v>
      </c>
      <c r="E13" s="76">
        <f>SUM(E15:E20)</f>
        <v>0</v>
      </c>
      <c r="F13" s="77">
        <f>SUM(E13:E13)</f>
        <v>0</v>
      </c>
      <c r="G13" s="133">
        <f>D13-F13</f>
        <v>4000771.8899999997</v>
      </c>
      <c r="H13" s="134"/>
      <c r="J13" s="114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23">
        <f>D14-F14</f>
        <v>0</v>
      </c>
      <c r="H14" s="124"/>
      <c r="J14" s="114"/>
    </row>
    <row r="15" spans="1:10" ht="12.75">
      <c r="A15" s="113" t="s">
        <v>96</v>
      </c>
      <c r="B15" s="56"/>
      <c r="C15" s="111" t="s">
        <v>109</v>
      </c>
      <c r="D15" s="115">
        <v>2849143.42</v>
      </c>
      <c r="E15" s="76"/>
      <c r="F15" s="77">
        <f aca="true" t="shared" si="0" ref="F15:F20">E15</f>
        <v>0</v>
      </c>
      <c r="G15" s="123">
        <f aca="true" t="shared" si="1" ref="G15:G20">D15-F15</f>
        <v>2849143.42</v>
      </c>
      <c r="H15" s="124"/>
      <c r="J15" s="116"/>
    </row>
    <row r="16" spans="1:10" ht="12.75">
      <c r="A16" s="113" t="s">
        <v>97</v>
      </c>
      <c r="B16" s="56"/>
      <c r="C16" s="111" t="s">
        <v>110</v>
      </c>
      <c r="D16" s="115">
        <v>75000</v>
      </c>
      <c r="E16" s="76"/>
      <c r="F16" s="77">
        <f t="shared" si="0"/>
        <v>0</v>
      </c>
      <c r="G16" s="123">
        <f t="shared" si="1"/>
        <v>75000</v>
      </c>
      <c r="H16" s="124"/>
      <c r="J16" s="116"/>
    </row>
    <row r="17" spans="1:10" ht="12.75">
      <c r="A17" s="113" t="s">
        <v>108</v>
      </c>
      <c r="B17" s="56"/>
      <c r="C17" s="111" t="s">
        <v>111</v>
      </c>
      <c r="D17" s="115">
        <v>840406.47</v>
      </c>
      <c r="E17" s="76"/>
      <c r="F17" s="77">
        <f t="shared" si="0"/>
        <v>0</v>
      </c>
      <c r="G17" s="123">
        <f t="shared" si="1"/>
        <v>840406.47</v>
      </c>
      <c r="H17" s="124"/>
      <c r="J17" s="116"/>
    </row>
    <row r="18" spans="1:10" ht="12.75">
      <c r="A18" s="113" t="s">
        <v>98</v>
      </c>
      <c r="B18" s="56"/>
      <c r="C18" s="111" t="s">
        <v>112</v>
      </c>
      <c r="D18" s="115">
        <v>50000</v>
      </c>
      <c r="E18" s="76"/>
      <c r="F18" s="77">
        <f t="shared" si="0"/>
        <v>0</v>
      </c>
      <c r="G18" s="123">
        <f t="shared" si="1"/>
        <v>50000</v>
      </c>
      <c r="H18" s="124"/>
      <c r="J18" s="116"/>
    </row>
    <row r="19" spans="1:10" ht="12.75">
      <c r="A19" s="113" t="s">
        <v>99</v>
      </c>
      <c r="B19" s="56"/>
      <c r="C19" s="111" t="s">
        <v>113</v>
      </c>
      <c r="D19" s="115">
        <v>83458</v>
      </c>
      <c r="E19" s="76"/>
      <c r="F19" s="77">
        <f t="shared" si="0"/>
        <v>0</v>
      </c>
      <c r="G19" s="123">
        <f t="shared" si="1"/>
        <v>83458</v>
      </c>
      <c r="H19" s="124"/>
      <c r="J19" s="116"/>
    </row>
    <row r="20" spans="1:10" ht="12.75">
      <c r="A20" s="113" t="s">
        <v>100</v>
      </c>
      <c r="B20" s="56"/>
      <c r="C20" s="111" t="s">
        <v>114</v>
      </c>
      <c r="D20" s="115">
        <v>102764</v>
      </c>
      <c r="E20" s="76"/>
      <c r="F20" s="77">
        <f t="shared" si="0"/>
        <v>0</v>
      </c>
      <c r="G20" s="123">
        <f t="shared" si="1"/>
        <v>102764</v>
      </c>
      <c r="H20" s="124"/>
      <c r="J20" s="116"/>
    </row>
    <row r="21" spans="1:8" ht="23.25" thickBot="1">
      <c r="A21" s="112" t="s">
        <v>70</v>
      </c>
      <c r="B21" s="81">
        <v>450</v>
      </c>
      <c r="C21" s="105" t="s">
        <v>71</v>
      </c>
      <c r="D21" s="104" t="s">
        <v>71</v>
      </c>
      <c r="E21" s="82">
        <f>D13-E13</f>
        <v>4000771.8899999997</v>
      </c>
      <c r="F21" s="83">
        <f>SUM(E21:E21)</f>
        <v>4000771.8899999997</v>
      </c>
      <c r="G21" s="125" t="s">
        <v>71</v>
      </c>
      <c r="H21" s="126"/>
    </row>
  </sheetData>
  <sheetProtection/>
  <mergeCells count="11">
    <mergeCell ref="G16:H16"/>
    <mergeCell ref="G17:H17"/>
    <mergeCell ref="G18:H18"/>
    <mergeCell ref="G19:H19"/>
    <mergeCell ref="G20:H20"/>
    <mergeCell ref="G21:H21"/>
    <mergeCell ref="G4:H9"/>
    <mergeCell ref="G12:H12"/>
    <mergeCell ref="G13:H13"/>
    <mergeCell ref="G14:H14"/>
    <mergeCell ref="G15:H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D26" sqref="D2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4000771.8899999997</v>
      </c>
      <c r="F12" s="87">
        <f>F14+F20+F24+F27</f>
        <v>0</v>
      </c>
      <c r="G12" s="87">
        <f>G14+G20+G24+G27</f>
        <v>0</v>
      </c>
      <c r="H12" s="87">
        <f>SUM(E12:G12)</f>
        <v>4000771.8899999997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4000771.8899999997</v>
      </c>
      <c r="F27" s="90">
        <f>SUM(F28,F42)</f>
        <v>0</v>
      </c>
      <c r="G27" s="89">
        <f>SUM(G28,G42)</f>
        <v>0</v>
      </c>
      <c r="H27" s="90">
        <f t="shared" si="1"/>
        <v>4000771.8899999997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Лист2!E21</f>
        <v>4000771.8899999997</v>
      </c>
      <c r="F28" s="94">
        <f>SUM(F30:F31)</f>
        <v>0</v>
      </c>
      <c r="G28" s="94" t="s">
        <v>71</v>
      </c>
      <c r="H28" s="94">
        <f t="shared" si="1"/>
        <v>4000771.8899999997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4000771.8899999997</v>
      </c>
      <c r="F30" s="87" t="s">
        <v>63</v>
      </c>
      <c r="G30" s="86" t="s">
        <v>63</v>
      </c>
      <c r="H30" s="87">
        <f t="shared" si="1"/>
        <v>4000771.8899999997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104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115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2018-05-07T11:07:52Z</dcterms:modified>
  <cp:category/>
  <cp:version/>
  <cp:contentType/>
  <cp:contentStatus/>
</cp:coreProperties>
</file>