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ХЭУ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<sst xmlns="http://schemas.openxmlformats.org/spreadsheetml/2006/main" count="250" uniqueCount="129">
  <si>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</si>
  <si>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</si>
  <si>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</si>
  <si>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</si>
  <si>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</si>
  <si>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</si>
  <si>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</si>
  <si>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</si>
  <si>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</si>
  <si>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</si>
  <si>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</si>
  <si>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</si>
  <si>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</si>
  <si>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</si>
  <si>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</si>
  <si>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</si>
  <si>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</si>
  <si>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</si>
  <si>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</si>
  <si>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</si>
  <si>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</si>
  <si>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</si>
  <si>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</si>
  <si>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</si>
  <si>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</si>
  <si>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</si>
  <si>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</si>
  <si>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</si>
  <si>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</si>
  <si>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</si>
  <si>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</si>
  <si>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</si>
  <si>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</si>
  <si>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</si>
  <si>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</si>
  <si>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</si>
  <si>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</si>
  <si>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</si>
  <si>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</si>
  <si>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</si>
  <si>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</si>
  <si>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</si>
  <si>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</si>
  <si>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</si>
  <si>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</si>
  <si>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</si>
  <si>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</si>
  <si>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</si>
  <si>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</si>
  <si>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</si>
  <si>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</si>
  <si>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</si>
  <si>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</si>
  <si>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</si>
  <si>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</si>
  <si>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</si>
  <si>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</si>
  <si>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</si>
  <si>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</si>
  <si>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</si>
  <si>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</si>
  <si>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</si>
  <si>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</si>
  <si>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</si>
  <si>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</si>
  <si>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</si>
  <si>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</si>
  <si>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</si>
  <si>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</si>
  <si>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</si>
  <si>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</si>
  <si>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</si>
  <si>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</si>
  <si>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</si>
  <si>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</si>
  <si>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</si>
  <si>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</si>
  <si>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</si>
  <si>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</si>
  <si>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</si>
  <si>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</si>
  <si>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</si>
  <si>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</si>
  <si>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</si>
  <si>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</si>
  <si>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</si>
  <si>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</si>
  <si>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</si>
  <si>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</si>
  <si>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</si>
  <si>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</si>
  <si>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</si>
  <si>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</si>
  <si>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</si>
  <si>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</si>
  <si>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</si>
  <si>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</si>
  <si>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</si>
  <si>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</si>
  <si>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</si>
  <si>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</si>
  <si>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МКУ "ХЭУ администрации с.п.Лямина"</t>
  </si>
  <si>
    <t>650 0113 4120000590 111 211</t>
  </si>
  <si>
    <t xml:space="preserve"> Неисполненные   назначения</t>
  </si>
  <si>
    <t>650 0113 4120000590 119 213</t>
  </si>
  <si>
    <t>Услуги связи</t>
  </si>
  <si>
    <t>650 0113 4120000590 244 221</t>
  </si>
  <si>
    <t>Коммунальные услуги</t>
  </si>
  <si>
    <t>650 0113 4120000590 244 223</t>
  </si>
  <si>
    <t>Прочие работы, услуги</t>
  </si>
  <si>
    <t>650 0113 4120000590 244 226</t>
  </si>
  <si>
    <t>на  1 июля 2020 г.</t>
  </si>
  <si>
    <t>01.07.2020</t>
  </si>
  <si>
    <t>"01 " июля 2020  г.</t>
  </si>
  <si>
    <t>Начисления на выплаты по оплате труда</t>
  </si>
  <si>
    <t>Страхование</t>
  </si>
  <si>
    <t>650 0113 4120000590 244 227</t>
  </si>
  <si>
    <t>Увеличение стоимости горюче-смазочных материалов</t>
  </si>
  <si>
    <t>650 0113 4120000590 244 343</t>
  </si>
  <si>
    <t>Увеличение стоимости прочих оборотных запасов (материалов)</t>
  </si>
  <si>
    <t>650 0113 4120000590 244 346</t>
  </si>
  <si>
    <t>Иные выплаты текущего характера организациям</t>
  </si>
  <si>
    <t>650 0113 4120000690 831 297</t>
  </si>
  <si>
    <t>Налоги, пошлины и сборы</t>
  </si>
  <si>
    <t>650 0113 4120000690 852 291</t>
  </si>
  <si>
    <t>650 0113 4120000690 853 297</t>
  </si>
  <si>
    <t>650 0113 4120002400 244 226</t>
  </si>
  <si>
    <t>650 0113 4120002400 244 343</t>
  </si>
  <si>
    <t>650 0113 4120089107 244 346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</si>
</sst>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4" fillId="0" borderId="29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1" xfId="0" applyNumberFormat="1" applyFont="1" applyFill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0" fontId="26" fillId="0" borderId="55" xfId="0" applyFont="1" applyBorder="1" applyAlignment="1">
      <alignment horizontal="left" vertical="top" wrapText="1"/>
    </xf>
    <xf numFmtId="191" fontId="26" fillId="0" borderId="56" xfId="0" applyNumberFormat="1" applyFont="1" applyBorder="1" applyAlignment="1">
      <alignment horizontal="center" wrapText="1"/>
    </xf>
    <xf numFmtId="0" fontId="26" fillId="0" borderId="55" xfId="0" applyFont="1" applyBorder="1" applyAlignment="1">
      <alignment horizontal="center" wrapText="1"/>
    </xf>
    <xf numFmtId="192" fontId="26" fillId="0" borderId="55" xfId="0" applyNumberFormat="1" applyFont="1" applyBorder="1" applyAlignment="1">
      <alignment horizontal="right" wrapText="1"/>
    </xf>
    <xf numFmtId="192" fontId="26" fillId="0" borderId="55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18" t="s">
        <v>99</v>
      </c>
      <c r="B1" s="119"/>
      <c r="C1" s="119"/>
      <c r="D1" s="119"/>
      <c r="E1" s="119"/>
      <c r="F1" s="119"/>
      <c r="G1" s="119"/>
      <c r="H1" s="119"/>
      <c r="I1" s="12"/>
    </row>
    <row r="2" spans="1:10" ht="16.5" customHeight="1">
      <c r="A2" s="119"/>
      <c r="B2" s="119"/>
      <c r="C2" s="119"/>
      <c r="D2" s="119"/>
      <c r="E2" s="119"/>
      <c r="F2" s="119"/>
      <c r="G2" s="119"/>
      <c r="H2" s="119"/>
      <c r="J2" t="s">
        <v>97</v>
      </c>
    </row>
    <row r="3" spans="1:9" ht="16.5" customHeight="1" thickBot="1">
      <c r="A3" s="119"/>
      <c r="B3" s="119"/>
      <c r="C3" s="119"/>
      <c r="D3" s="119"/>
      <c r="E3" s="119"/>
      <c r="F3" s="119"/>
      <c r="G3" s="119"/>
      <c r="H3" s="119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111</v>
      </c>
      <c r="E5" s="16"/>
      <c r="F5" s="16"/>
      <c r="G5" s="16"/>
      <c r="H5" s="15" t="s">
        <v>31</v>
      </c>
      <c r="I5" s="23" t="s">
        <v>112</v>
      </c>
    </row>
    <row r="6" spans="1:9" ht="39.75" customHeight="1">
      <c r="A6" s="116" t="s">
        <v>98</v>
      </c>
      <c r="B6" s="117"/>
      <c r="C6" s="117"/>
      <c r="D6" s="117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0" t="s">
        <v>101</v>
      </c>
      <c r="C7" s="120"/>
      <c r="D7" s="120"/>
      <c r="E7" s="120"/>
      <c r="F7" s="120"/>
      <c r="G7" s="120"/>
      <c r="H7" s="80" t="s">
        <v>72</v>
      </c>
      <c r="I7" s="23" t="s">
        <v>90</v>
      </c>
    </row>
    <row r="8" spans="1:9" ht="13.5" customHeight="1">
      <c r="A8" s="15" t="s">
        <v>84</v>
      </c>
      <c r="B8" s="121" t="s">
        <v>93</v>
      </c>
      <c r="C8" s="121"/>
      <c r="D8" s="121"/>
      <c r="E8" s="121"/>
      <c r="F8" s="121"/>
      <c r="G8" s="121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1">
      <selection activeCell="N27" sqref="N27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9" max="9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6" t="s">
        <v>103</v>
      </c>
      <c r="H4" s="127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28"/>
      <c r="H5" s="129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28"/>
      <c r="H6" s="129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28"/>
      <c r="H7" s="129"/>
    </row>
    <row r="8" spans="1:8" ht="12.75">
      <c r="A8" s="9"/>
      <c r="B8" s="10"/>
      <c r="C8" s="10"/>
      <c r="D8" s="8"/>
      <c r="E8" s="39" t="s">
        <v>77</v>
      </c>
      <c r="F8" s="8"/>
      <c r="G8" s="128"/>
      <c r="H8" s="129"/>
    </row>
    <row r="9" spans="1:8" ht="12.75">
      <c r="A9" s="9"/>
      <c r="B9" s="10"/>
      <c r="C9" s="10"/>
      <c r="D9" s="8"/>
      <c r="E9" s="39"/>
      <c r="F9" s="8"/>
      <c r="G9" s="128"/>
      <c r="H9" s="129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0" t="s">
        <v>20</v>
      </c>
      <c r="H12" s="131"/>
    </row>
    <row r="13" spans="1:9" ht="15" customHeight="1">
      <c r="A13" s="51" t="s">
        <v>24</v>
      </c>
      <c r="B13" s="55" t="s">
        <v>39</v>
      </c>
      <c r="C13" s="74"/>
      <c r="D13" s="76">
        <f>SUM(D15:D28)</f>
        <v>6743843.21</v>
      </c>
      <c r="E13" s="76">
        <f>SUM(E15:E28)</f>
        <v>2978985.9599999995</v>
      </c>
      <c r="F13" s="77">
        <f>SUM(E13:E13)</f>
        <v>2978985.9599999995</v>
      </c>
      <c r="G13" s="132">
        <f>D13-F13</f>
        <v>3764857.2500000005</v>
      </c>
      <c r="H13" s="133"/>
      <c r="I13" s="112"/>
    </row>
    <row r="14" spans="1:9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34">
        <f>D14-F14</f>
        <v>0</v>
      </c>
      <c r="H14" s="135"/>
      <c r="I14" s="112"/>
    </row>
    <row r="15" spans="1:9" s="114" customFormat="1" ht="22.5">
      <c r="A15" s="136" t="s">
        <v>96</v>
      </c>
      <c r="B15" s="137">
        <v>200</v>
      </c>
      <c r="C15" s="138" t="s">
        <v>102</v>
      </c>
      <c r="D15" s="139">
        <v>4679824.84</v>
      </c>
      <c r="E15" s="139">
        <v>2067635.84</v>
      </c>
      <c r="F15" s="113">
        <f aca="true" t="shared" si="0" ref="F15:F28">E15</f>
        <v>2067635.84</v>
      </c>
      <c r="G15" s="124">
        <f aca="true" t="shared" si="1" ref="G15:G20">D15-F15</f>
        <v>2612189</v>
      </c>
      <c r="H15" s="125"/>
      <c r="I15" s="115"/>
    </row>
    <row r="16" spans="1:9" s="114" customFormat="1" ht="22.5">
      <c r="A16" s="136" t="s">
        <v>114</v>
      </c>
      <c r="B16" s="137">
        <v>200</v>
      </c>
      <c r="C16" s="138" t="s">
        <v>104</v>
      </c>
      <c r="D16" s="139">
        <v>1413307</v>
      </c>
      <c r="E16" s="139">
        <v>601039.5</v>
      </c>
      <c r="F16" s="113">
        <f t="shared" si="0"/>
        <v>601039.5</v>
      </c>
      <c r="G16" s="124">
        <f t="shared" si="1"/>
        <v>812267.5</v>
      </c>
      <c r="H16" s="125"/>
      <c r="I16" s="115"/>
    </row>
    <row r="17" spans="1:9" s="114" customFormat="1" ht="22.5">
      <c r="A17" s="136" t="s">
        <v>105</v>
      </c>
      <c r="B17" s="137">
        <v>200</v>
      </c>
      <c r="C17" s="138" t="s">
        <v>106</v>
      </c>
      <c r="D17" s="139">
        <v>65700</v>
      </c>
      <c r="E17" s="139">
        <v>33145.73</v>
      </c>
      <c r="F17" s="113">
        <f t="shared" si="0"/>
        <v>33145.73</v>
      </c>
      <c r="G17" s="124">
        <f t="shared" si="1"/>
        <v>32554.269999999997</v>
      </c>
      <c r="H17" s="125"/>
      <c r="I17" s="115"/>
    </row>
    <row r="18" spans="1:9" s="114" customFormat="1" ht="22.5">
      <c r="A18" s="136" t="s">
        <v>107</v>
      </c>
      <c r="B18" s="137">
        <v>200</v>
      </c>
      <c r="C18" s="138" t="s">
        <v>108</v>
      </c>
      <c r="D18" s="139">
        <v>260150.51</v>
      </c>
      <c r="E18" s="139">
        <v>148631.03</v>
      </c>
      <c r="F18" s="113">
        <f t="shared" si="0"/>
        <v>148631.03</v>
      </c>
      <c r="G18" s="124">
        <f t="shared" si="1"/>
        <v>111519.48000000001</v>
      </c>
      <c r="H18" s="125"/>
      <c r="I18" s="115"/>
    </row>
    <row r="19" spans="1:9" s="114" customFormat="1" ht="22.5">
      <c r="A19" s="136" t="s">
        <v>109</v>
      </c>
      <c r="B19" s="137">
        <v>200</v>
      </c>
      <c r="C19" s="138" t="s">
        <v>110</v>
      </c>
      <c r="D19" s="139">
        <v>58826</v>
      </c>
      <c r="E19" s="139">
        <v>57326</v>
      </c>
      <c r="F19" s="113">
        <f t="shared" si="0"/>
        <v>57326</v>
      </c>
      <c r="G19" s="124">
        <f t="shared" si="1"/>
        <v>1500</v>
      </c>
      <c r="H19" s="125"/>
      <c r="I19" s="115"/>
    </row>
    <row r="20" spans="1:9" s="114" customFormat="1" ht="22.5">
      <c r="A20" s="136" t="s">
        <v>115</v>
      </c>
      <c r="B20" s="137">
        <v>200</v>
      </c>
      <c r="C20" s="138" t="s">
        <v>116</v>
      </c>
      <c r="D20" s="139">
        <v>5704.78</v>
      </c>
      <c r="E20" s="139">
        <v>5704.78</v>
      </c>
      <c r="F20" s="113">
        <f t="shared" si="0"/>
        <v>5704.78</v>
      </c>
      <c r="G20" s="124">
        <f t="shared" si="1"/>
        <v>0</v>
      </c>
      <c r="H20" s="125"/>
      <c r="I20" s="115"/>
    </row>
    <row r="21" spans="1:9" s="114" customFormat="1" ht="22.5">
      <c r="A21" s="136" t="s">
        <v>117</v>
      </c>
      <c r="B21" s="137">
        <v>200</v>
      </c>
      <c r="C21" s="138" t="s">
        <v>118</v>
      </c>
      <c r="D21" s="139">
        <v>118800</v>
      </c>
      <c r="E21" s="140">
        <v>0</v>
      </c>
      <c r="F21" s="113">
        <f t="shared" si="0"/>
        <v>0</v>
      </c>
      <c r="G21" s="124">
        <f>D21-F21</f>
        <v>118800</v>
      </c>
      <c r="H21" s="125"/>
      <c r="I21" s="115"/>
    </row>
    <row r="22" spans="1:9" s="114" customFormat="1" ht="22.5">
      <c r="A22" s="136" t="s">
        <v>119</v>
      </c>
      <c r="B22" s="137">
        <v>200</v>
      </c>
      <c r="C22" s="138" t="s">
        <v>120</v>
      </c>
      <c r="D22" s="139">
        <v>1800</v>
      </c>
      <c r="E22" s="140">
        <v>0</v>
      </c>
      <c r="F22" s="113">
        <f t="shared" si="0"/>
        <v>0</v>
      </c>
      <c r="G22" s="124">
        <f>D22-F22</f>
        <v>1800</v>
      </c>
      <c r="H22" s="125"/>
      <c r="I22" s="115"/>
    </row>
    <row r="23" spans="1:9" s="114" customFormat="1" ht="22.5">
      <c r="A23" s="136" t="s">
        <v>121</v>
      </c>
      <c r="B23" s="137">
        <v>200</v>
      </c>
      <c r="C23" s="138" t="s">
        <v>122</v>
      </c>
      <c r="D23" s="139">
        <v>4500</v>
      </c>
      <c r="E23" s="140">
        <v>0</v>
      </c>
      <c r="F23" s="113">
        <f t="shared" si="0"/>
        <v>0</v>
      </c>
      <c r="G23" s="124">
        <f>D23-F23</f>
        <v>4500</v>
      </c>
      <c r="H23" s="125"/>
      <c r="I23" s="115"/>
    </row>
    <row r="24" spans="1:9" s="114" customFormat="1" ht="22.5">
      <c r="A24" s="136" t="s">
        <v>123</v>
      </c>
      <c r="B24" s="137">
        <v>200</v>
      </c>
      <c r="C24" s="138" t="s">
        <v>124</v>
      </c>
      <c r="D24" s="139">
        <v>16472</v>
      </c>
      <c r="E24" s="140">
        <v>0</v>
      </c>
      <c r="F24" s="113">
        <f t="shared" si="0"/>
        <v>0</v>
      </c>
      <c r="G24" s="124">
        <f>D24-F24</f>
        <v>16472</v>
      </c>
      <c r="H24" s="125"/>
      <c r="I24" s="115"/>
    </row>
    <row r="25" spans="1:9" s="114" customFormat="1" ht="22.5">
      <c r="A25" s="136" t="s">
        <v>121</v>
      </c>
      <c r="B25" s="137">
        <v>200</v>
      </c>
      <c r="C25" s="138" t="s">
        <v>125</v>
      </c>
      <c r="D25" s="139">
        <v>15000</v>
      </c>
      <c r="E25" s="139">
        <v>15000</v>
      </c>
      <c r="F25" s="113">
        <f t="shared" si="0"/>
        <v>15000</v>
      </c>
      <c r="G25" s="124">
        <f>D25-F25</f>
        <v>0</v>
      </c>
      <c r="H25" s="125"/>
      <c r="I25" s="115"/>
    </row>
    <row r="26" spans="1:9" s="114" customFormat="1" ht="22.5">
      <c r="A26" s="136" t="s">
        <v>109</v>
      </c>
      <c r="B26" s="137">
        <v>200</v>
      </c>
      <c r="C26" s="138" t="s">
        <v>126</v>
      </c>
      <c r="D26" s="139">
        <v>5400</v>
      </c>
      <c r="E26" s="139">
        <v>5400</v>
      </c>
      <c r="F26" s="113">
        <f t="shared" si="0"/>
        <v>5400</v>
      </c>
      <c r="G26" s="124">
        <f>D26-F26</f>
        <v>0</v>
      </c>
      <c r="H26" s="125"/>
      <c r="I26" s="115"/>
    </row>
    <row r="27" spans="1:8" ht="22.5">
      <c r="A27" s="136" t="s">
        <v>117</v>
      </c>
      <c r="B27" s="137">
        <v>200</v>
      </c>
      <c r="C27" s="138" t="s">
        <v>127</v>
      </c>
      <c r="D27" s="139">
        <v>45103.08</v>
      </c>
      <c r="E27" s="139">
        <v>45103.08</v>
      </c>
      <c r="F27" s="113">
        <f t="shared" si="0"/>
        <v>45103.08</v>
      </c>
      <c r="G27" s="124">
        <f>D27-F27</f>
        <v>0</v>
      </c>
      <c r="H27" s="125"/>
    </row>
    <row r="28" spans="1:8" ht="22.5">
      <c r="A28" s="136" t="s">
        <v>119</v>
      </c>
      <c r="B28" s="137">
        <v>200</v>
      </c>
      <c r="C28" s="138" t="s">
        <v>128</v>
      </c>
      <c r="D28" s="139">
        <v>53255</v>
      </c>
      <c r="E28" s="140">
        <v>0</v>
      </c>
      <c r="F28" s="113">
        <f t="shared" si="0"/>
        <v>0</v>
      </c>
      <c r="G28" s="124">
        <f>D28-F28</f>
        <v>53255</v>
      </c>
      <c r="H28" s="125"/>
    </row>
    <row r="29" spans="1:8" ht="23.25" thickBot="1">
      <c r="A29" s="111" t="s">
        <v>70</v>
      </c>
      <c r="B29" s="81">
        <v>450</v>
      </c>
      <c r="C29" s="105" t="s">
        <v>71</v>
      </c>
      <c r="D29" s="104" t="s">
        <v>71</v>
      </c>
      <c r="E29" s="82">
        <f>G13</f>
        <v>3764857.2500000005</v>
      </c>
      <c r="F29" s="83">
        <f>SUM(E29:E29)</f>
        <v>3764857.2500000005</v>
      </c>
      <c r="G29" s="122" t="s">
        <v>71</v>
      </c>
      <c r="H29" s="123"/>
    </row>
  </sheetData>
  <sheetProtection/>
  <mergeCells count="19">
    <mergeCell ref="G17:H17"/>
    <mergeCell ref="G29:H29"/>
    <mergeCell ref="G21:H21"/>
    <mergeCell ref="G22:H22"/>
    <mergeCell ref="G23:H23"/>
    <mergeCell ref="G24:H24"/>
    <mergeCell ref="G25:H25"/>
    <mergeCell ref="G26:H26"/>
    <mergeCell ref="G28:H28"/>
    <mergeCell ref="G27:H27"/>
    <mergeCell ref="G18:H18"/>
    <mergeCell ref="G19:H19"/>
    <mergeCell ref="G20:H20"/>
    <mergeCell ref="G4:H9"/>
    <mergeCell ref="G12:H12"/>
    <mergeCell ref="G13:H13"/>
    <mergeCell ref="G14:H14"/>
    <mergeCell ref="G15:H15"/>
    <mergeCell ref="G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29" sqref="E2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3764857.2500000005</v>
      </c>
      <c r="F12" s="87">
        <f>F14+F20+F24+F27</f>
        <v>0</v>
      </c>
      <c r="G12" s="87">
        <f>G14+G20+G24+G27</f>
        <v>0</v>
      </c>
      <c r="H12" s="87">
        <f>SUM(E12:G12)</f>
        <v>3764857.2500000005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3764857.2500000005</v>
      </c>
      <c r="F27" s="90">
        <f>SUM(F28,F42)</f>
        <v>0</v>
      </c>
      <c r="G27" s="89">
        <f>SUM(G28,G42)</f>
        <v>0</v>
      </c>
      <c r="H27" s="90">
        <f t="shared" si="1"/>
        <v>3764857.2500000005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Лист2!F29</f>
        <v>3764857.2500000005</v>
      </c>
      <c r="F28" s="94">
        <f>SUM(F30:F31)</f>
        <v>0</v>
      </c>
      <c r="G28" s="94" t="s">
        <v>71</v>
      </c>
      <c r="H28" s="94">
        <f t="shared" si="1"/>
        <v>3764857.2500000005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3764857.2500000005</v>
      </c>
      <c r="F30" s="87" t="s">
        <v>63</v>
      </c>
      <c r="G30" s="86" t="s">
        <v>63</v>
      </c>
      <c r="H30" s="87">
        <f t="shared" si="1"/>
        <v>3764857.2500000005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100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113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2020-11-16T06:33:52Z</dcterms:modified>
  <cp:category/>
  <cp:version/>
  <cp:contentType/>
  <cp:contentStatus/>
</cp:coreProperties>
</file>